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\検査対象軽自動車保有車両数\令和元年度\"/>
    </mc:Choice>
  </mc:AlternateContent>
  <bookViews>
    <workbookView xWindow="0" yWindow="0" windowWidth="24000" windowHeight="9510"/>
  </bookViews>
  <sheets>
    <sheet name="平成31年4月末" sheetId="1" r:id="rId1"/>
    <sheet name="令和元年5月末" sheetId="2" r:id="rId2"/>
    <sheet name="令和元年6月末" sheetId="3" r:id="rId3"/>
    <sheet name="令和元年7月末" sheetId="4" r:id="rId4"/>
    <sheet name="令和元年8月末" sheetId="5" r:id="rId5"/>
    <sheet name="令和元年9月末" sheetId="6" r:id="rId6"/>
    <sheet name="令和元年10月末" sheetId="7" r:id="rId7"/>
    <sheet name="令和元年11月末" sheetId="8" r:id="rId8"/>
    <sheet name="令和元年12月末" sheetId="9" r:id="rId9"/>
    <sheet name="令和2年1月末" sheetId="10" r:id="rId10"/>
    <sheet name="令和2年2月末" sheetId="11" r:id="rId11"/>
    <sheet name="令和2年3月末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utoexec" localSheetId="0">#REF!</definedName>
    <definedName name="autoexec" localSheetId="9">#REF!</definedName>
    <definedName name="autoexec" localSheetId="10">#REF!</definedName>
    <definedName name="autoexec" localSheetId="11">#REF!</definedName>
    <definedName name="autoexec" localSheetId="6">#REF!</definedName>
    <definedName name="autoexec" localSheetId="7">#REF!</definedName>
    <definedName name="autoexec" localSheetId="8">#REF!</definedName>
    <definedName name="autoexec" localSheetId="1">#REF!</definedName>
    <definedName name="autoexec" localSheetId="2">#REF!</definedName>
    <definedName name="autoexec" localSheetId="3">#REF!</definedName>
    <definedName name="autoexec" localSheetId="4">#REF!</definedName>
    <definedName name="autoexec" localSheetId="5">#REF!</definedName>
    <definedName name="autoexec">#REF!</definedName>
    <definedName name="DATA" localSheetId="9">#REF!</definedName>
    <definedName name="DATA" localSheetId="10">#REF!</definedName>
    <definedName name="DATA" localSheetId="11">#REF!</definedName>
    <definedName name="DATA" localSheetId="6">#REF!</definedName>
    <definedName name="DATA" localSheetId="7">#REF!</definedName>
    <definedName name="DATA" localSheetId="8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>#REF!</definedName>
    <definedName name="PA.1">#REF!</definedName>
    <definedName name="PA.2">#REF!</definedName>
    <definedName name="PA.3">#REF!</definedName>
    <definedName name="_xlnm.Print_Area" localSheetId="0">平成31年4月末!$A$1:$X$85</definedName>
    <definedName name="_xlnm.Print_Area" localSheetId="9">令和2年1月末!$A$1:$X$85</definedName>
    <definedName name="_xlnm.Print_Area" localSheetId="10">令和2年2月末!$A$1:$X$85</definedName>
    <definedName name="_xlnm.Print_Area" localSheetId="11">令和2年3月末!$A$1:$X$85</definedName>
    <definedName name="_xlnm.Print_Area" localSheetId="6">令和元年10月末!$A$1:$X$85</definedName>
    <definedName name="_xlnm.Print_Area" localSheetId="7">令和元年11月末!$A$1:$X$85</definedName>
    <definedName name="_xlnm.Print_Area" localSheetId="8">令和元年12月末!$A$1:$X$85</definedName>
    <definedName name="_xlnm.Print_Area" localSheetId="1">令和元年5月末!$A$1:$X$85</definedName>
    <definedName name="_xlnm.Print_Area" localSheetId="2">令和元年6月末!$A$1:$X$85</definedName>
    <definedName name="_xlnm.Print_Area" localSheetId="3">令和元年7月末!$A$1:$X$85</definedName>
    <definedName name="_xlnm.Print_Area" localSheetId="4">令和元年8月末!$A$1:$X$85</definedName>
    <definedName name="_xlnm.Print_Area" localSheetId="5">令和元年9月末!$A$1:$X$85</definedName>
    <definedName name="RECORD" localSheetId="0">#REF!</definedName>
    <definedName name="RECORD" localSheetId="9">#REF!</definedName>
    <definedName name="RECORD" localSheetId="10">#REF!</definedName>
    <definedName name="RECORD" localSheetId="11">#REF!</definedName>
    <definedName name="RECORD" localSheetId="6">#REF!</definedName>
    <definedName name="RECORD" localSheetId="7">#REF!</definedName>
    <definedName name="RECORD" localSheetId="8">#REF!</definedName>
    <definedName name="RECORD" localSheetId="1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>#REF!</definedName>
    <definedName name="スタ_ト" localSheetId="0">#REF!</definedName>
    <definedName name="スタ_ト" localSheetId="9">#REF!</definedName>
    <definedName name="スタ_ト" localSheetId="10">#REF!</definedName>
    <definedName name="スタ_ト" localSheetId="11">#REF!</definedName>
    <definedName name="スタ_ト" localSheetId="6">#REF!</definedName>
    <definedName name="スタ_ト" localSheetId="7">#REF!</definedName>
    <definedName name="スタ_ト" localSheetId="8">#REF!</definedName>
    <definedName name="スタ_ト" localSheetId="1">#REF!</definedName>
    <definedName name="スタ_ト" localSheetId="2">#REF!</definedName>
    <definedName name="スタ_ト" localSheetId="3">#REF!</definedName>
    <definedName name="スタ_ト" localSheetId="4">#REF!</definedName>
    <definedName name="スタ_ト" localSheetId="5">#REF!</definedName>
    <definedName name="スタ_ト">#REF!</definedName>
    <definedName name="ドライブ" localSheetId="0">#REF!</definedName>
    <definedName name="ドライブ" localSheetId="9">#REF!</definedName>
    <definedName name="ドライブ" localSheetId="10">#REF!</definedName>
    <definedName name="ドライブ" localSheetId="11">#REF!</definedName>
    <definedName name="ドライブ" localSheetId="6">#REF!</definedName>
    <definedName name="ドライブ" localSheetId="7">#REF!</definedName>
    <definedName name="ドライブ" localSheetId="8">#REF!</definedName>
    <definedName name="ドライブ" localSheetId="1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 localSheetId="5">#REF!</definedName>
    <definedName name="ドライブ">#REF!</definedName>
    <definedName name="フアイル" localSheetId="0">#REF!</definedName>
    <definedName name="フアイル" localSheetId="9">#REF!</definedName>
    <definedName name="フアイル" localSheetId="10">#REF!</definedName>
    <definedName name="フアイル" localSheetId="11">#REF!</definedName>
    <definedName name="フアイル" localSheetId="6">#REF!</definedName>
    <definedName name="フアイル" localSheetId="7">#REF!</definedName>
    <definedName name="フアイル" localSheetId="8">#REF!</definedName>
    <definedName name="フアイル" localSheetId="1">#REF!</definedName>
    <definedName name="フアイル" localSheetId="2">#REF!</definedName>
    <definedName name="フアイル" localSheetId="3">#REF!</definedName>
    <definedName name="フアイル" localSheetId="4">#REF!</definedName>
    <definedName name="フアイル" localSheetId="5">#REF!</definedName>
    <definedName name="フアイル">#REF!</definedName>
    <definedName name="メニュ" localSheetId="0">#REF!</definedName>
    <definedName name="メニュ" localSheetId="9">#REF!</definedName>
    <definedName name="メニュ" localSheetId="10">#REF!</definedName>
    <definedName name="メニュ" localSheetId="11">#REF!</definedName>
    <definedName name="メニュ" localSheetId="6">#REF!</definedName>
    <definedName name="メニュ" localSheetId="7">#REF!</definedName>
    <definedName name="メニュ" localSheetId="8">#REF!</definedName>
    <definedName name="メニュ" localSheetId="1">#REF!</definedName>
    <definedName name="メニュ" localSheetId="2">#REF!</definedName>
    <definedName name="メニュ" localSheetId="3">#REF!</definedName>
    <definedName name="メニュ" localSheetId="4">#REF!</definedName>
    <definedName name="メニュ" localSheetId="5">#REF!</definedName>
    <definedName name="メニュ">#REF!</definedName>
    <definedName name="愛知" localSheetId="0">#REF!</definedName>
    <definedName name="愛知" localSheetId="9">#REF!</definedName>
    <definedName name="愛知" localSheetId="10">#REF!</definedName>
    <definedName name="愛知" localSheetId="11">#REF!</definedName>
    <definedName name="愛知" localSheetId="6">#REF!</definedName>
    <definedName name="愛知" localSheetId="7">#REF!</definedName>
    <definedName name="愛知" localSheetId="8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 localSheetId="5">#REF!</definedName>
    <definedName name="愛知">#REF!</definedName>
    <definedName name="愛知管内計" localSheetId="0">#REF!</definedName>
    <definedName name="愛知管内計" localSheetId="9">#REF!</definedName>
    <definedName name="愛知管内計" localSheetId="10">#REF!</definedName>
    <definedName name="愛知管内計" localSheetId="11">#REF!</definedName>
    <definedName name="愛知管内計" localSheetId="6">#REF!</definedName>
    <definedName name="愛知管内計" localSheetId="7">#REF!</definedName>
    <definedName name="愛知管内計" localSheetId="8">#REF!</definedName>
    <definedName name="愛知管内計" localSheetId="1">#REF!</definedName>
    <definedName name="愛知管内計" localSheetId="2">#REF!</definedName>
    <definedName name="愛知管内計" localSheetId="3">#REF!</definedName>
    <definedName name="愛知管内計" localSheetId="4">#REF!</definedName>
    <definedName name="愛知管内計" localSheetId="5">#REF!</definedName>
    <definedName name="愛知管内計">#REF!</definedName>
    <definedName name="印刷" localSheetId="0">#REF!</definedName>
    <definedName name="印刷" localSheetId="9">#REF!</definedName>
    <definedName name="印刷" localSheetId="10">#REF!</definedName>
    <definedName name="印刷" localSheetId="11">#REF!</definedName>
    <definedName name="印刷" localSheetId="6">#REF!</definedName>
    <definedName name="印刷" localSheetId="7">#REF!</definedName>
    <definedName name="印刷" localSheetId="8">#REF!</definedName>
    <definedName name="印刷" localSheetId="1">#REF!</definedName>
    <definedName name="印刷" localSheetId="2">#REF!</definedName>
    <definedName name="印刷" localSheetId="3">#REF!</definedName>
    <definedName name="印刷" localSheetId="4">#REF!</definedName>
    <definedName name="印刷" localSheetId="5">#REF!</definedName>
    <definedName name="印刷">#REF!</definedName>
    <definedName name="沖縄" localSheetId="0">#REF!</definedName>
    <definedName name="沖縄" localSheetId="9">#REF!</definedName>
    <definedName name="沖縄" localSheetId="10">#REF!</definedName>
    <definedName name="沖縄" localSheetId="11">#REF!</definedName>
    <definedName name="沖縄" localSheetId="6">#REF!</definedName>
    <definedName name="沖縄" localSheetId="7">#REF!</definedName>
    <definedName name="沖縄" localSheetId="8">#REF!</definedName>
    <definedName name="沖縄" localSheetId="1">#REF!</definedName>
    <definedName name="沖縄" localSheetId="2">#REF!</definedName>
    <definedName name="沖縄" localSheetId="3">#REF!</definedName>
    <definedName name="沖縄" localSheetId="4">#REF!</definedName>
    <definedName name="沖縄" localSheetId="5">#REF!</definedName>
    <definedName name="沖縄">#REF!</definedName>
    <definedName name="沖縄管内計" localSheetId="0">#REF!</definedName>
    <definedName name="沖縄管内計" localSheetId="9">#REF!</definedName>
    <definedName name="沖縄管内計" localSheetId="10">#REF!</definedName>
    <definedName name="沖縄管内計" localSheetId="11">#REF!</definedName>
    <definedName name="沖縄管内計" localSheetId="6">#REF!</definedName>
    <definedName name="沖縄管内計" localSheetId="7">#REF!</definedName>
    <definedName name="沖縄管内計" localSheetId="8">#REF!</definedName>
    <definedName name="沖縄管内計" localSheetId="1">#REF!</definedName>
    <definedName name="沖縄管内計" localSheetId="2">#REF!</definedName>
    <definedName name="沖縄管内計" localSheetId="3">#REF!</definedName>
    <definedName name="沖縄管内計" localSheetId="4">#REF!</definedName>
    <definedName name="沖縄管内計" localSheetId="5">#REF!</definedName>
    <definedName name="沖縄管内計">#REF!</definedName>
    <definedName name="記載事項変更.H" localSheetId="0">#REF!</definedName>
    <definedName name="記載事項変更.H" localSheetId="9">#REF!</definedName>
    <definedName name="記載事項変更.H" localSheetId="10">#REF!</definedName>
    <definedName name="記載事項変更.H" localSheetId="11">#REF!</definedName>
    <definedName name="記載事項変更.H" localSheetId="6">#REF!</definedName>
    <definedName name="記載事項変更.H" localSheetId="7">#REF!</definedName>
    <definedName name="記載事項変更.H" localSheetId="8">#REF!</definedName>
    <definedName name="記載事項変更.H" localSheetId="1">#REF!</definedName>
    <definedName name="記載事項変更.H" localSheetId="2">#REF!</definedName>
    <definedName name="記載事項変更.H" localSheetId="3">#REF!</definedName>
    <definedName name="記載事項変更.H" localSheetId="4">#REF!</definedName>
    <definedName name="記載事項変更.H" localSheetId="5">#REF!</definedName>
    <definedName name="記載事項変更.H">#REF!</definedName>
    <definedName name="記載事項変更.S" localSheetId="0">#REF!</definedName>
    <definedName name="記載事項変更.S" localSheetId="9">#REF!</definedName>
    <definedName name="記載事項変更.S" localSheetId="10">#REF!</definedName>
    <definedName name="記載事項変更.S" localSheetId="11">#REF!</definedName>
    <definedName name="記載事項変更.S" localSheetId="6">#REF!</definedName>
    <definedName name="記載事項変更.S" localSheetId="7">#REF!</definedName>
    <definedName name="記載事項変更.S" localSheetId="8">#REF!</definedName>
    <definedName name="記載事項変更.S" localSheetId="1">#REF!</definedName>
    <definedName name="記載事項変更.S" localSheetId="2">#REF!</definedName>
    <definedName name="記載事項変更.S" localSheetId="3">#REF!</definedName>
    <definedName name="記載事項変更.S" localSheetId="4">#REF!</definedName>
    <definedName name="記載事項変更.S" localSheetId="5">#REF!</definedName>
    <definedName name="記載事項変更.S">#REF!</definedName>
    <definedName name="宮城" localSheetId="0">#REF!</definedName>
    <definedName name="宮城" localSheetId="9">#REF!</definedName>
    <definedName name="宮城" localSheetId="10">#REF!</definedName>
    <definedName name="宮城" localSheetId="11">#REF!</definedName>
    <definedName name="宮城" localSheetId="6">#REF!</definedName>
    <definedName name="宮城" localSheetId="7">#REF!</definedName>
    <definedName name="宮城" localSheetId="8">#REF!</definedName>
    <definedName name="宮城" localSheetId="1">#REF!</definedName>
    <definedName name="宮城" localSheetId="2">#REF!</definedName>
    <definedName name="宮城" localSheetId="3">#REF!</definedName>
    <definedName name="宮城" localSheetId="4">#REF!</definedName>
    <definedName name="宮城" localSheetId="5">#REF!</definedName>
    <definedName name="宮城">#REF!</definedName>
    <definedName name="宮城管内計" localSheetId="0">#REF!</definedName>
    <definedName name="宮城管内計" localSheetId="9">#REF!</definedName>
    <definedName name="宮城管内計" localSheetId="10">#REF!</definedName>
    <definedName name="宮城管内計" localSheetId="11">#REF!</definedName>
    <definedName name="宮城管内計" localSheetId="6">#REF!</definedName>
    <definedName name="宮城管内計" localSheetId="7">#REF!</definedName>
    <definedName name="宮城管内計" localSheetId="8">#REF!</definedName>
    <definedName name="宮城管内計" localSheetId="1">#REF!</definedName>
    <definedName name="宮城管内計" localSheetId="2">#REF!</definedName>
    <definedName name="宮城管内計" localSheetId="3">#REF!</definedName>
    <definedName name="宮城管内計" localSheetId="4">#REF!</definedName>
    <definedName name="宮城管内計" localSheetId="5">#REF!</definedName>
    <definedName name="宮城管内計">#REF!</definedName>
    <definedName name="継続一般.H" localSheetId="0">#REF!</definedName>
    <definedName name="継続一般.H" localSheetId="9">#REF!</definedName>
    <definedName name="継続一般.H" localSheetId="10">#REF!</definedName>
    <definedName name="継続一般.H" localSheetId="11">#REF!</definedName>
    <definedName name="継続一般.H" localSheetId="6">#REF!</definedName>
    <definedName name="継続一般.H" localSheetId="7">#REF!</definedName>
    <definedName name="継続一般.H" localSheetId="8">#REF!</definedName>
    <definedName name="継続一般.H" localSheetId="1">#REF!</definedName>
    <definedName name="継続一般.H" localSheetId="2">#REF!</definedName>
    <definedName name="継続一般.H" localSheetId="3">#REF!</definedName>
    <definedName name="継続一般.H" localSheetId="4">#REF!</definedName>
    <definedName name="継続一般.H" localSheetId="5">#REF!</definedName>
    <definedName name="継続一般.H">#REF!</definedName>
    <definedName name="継続一般.S" localSheetId="0">#REF!</definedName>
    <definedName name="継続一般.S" localSheetId="9">#REF!</definedName>
    <definedName name="継続一般.S" localSheetId="10">#REF!</definedName>
    <definedName name="継続一般.S" localSheetId="11">#REF!</definedName>
    <definedName name="継続一般.S" localSheetId="6">#REF!</definedName>
    <definedName name="継続一般.S" localSheetId="7">#REF!</definedName>
    <definedName name="継続一般.S" localSheetId="8">#REF!</definedName>
    <definedName name="継続一般.S" localSheetId="1">#REF!</definedName>
    <definedName name="継続一般.S" localSheetId="2">#REF!</definedName>
    <definedName name="継続一般.S" localSheetId="3">#REF!</definedName>
    <definedName name="継続一般.S" localSheetId="4">#REF!</definedName>
    <definedName name="継続一般.S" localSheetId="5">#REF!</definedName>
    <definedName name="継続一般.S">#REF!</definedName>
    <definedName name="継続一般.再" localSheetId="0">#REF!</definedName>
    <definedName name="継続一般.再" localSheetId="9">#REF!</definedName>
    <definedName name="継続一般.再" localSheetId="10">#REF!</definedName>
    <definedName name="継続一般.再" localSheetId="11">#REF!</definedName>
    <definedName name="継続一般.再" localSheetId="6">#REF!</definedName>
    <definedName name="継続一般.再" localSheetId="7">#REF!</definedName>
    <definedName name="継続一般.再" localSheetId="8">#REF!</definedName>
    <definedName name="継続一般.再" localSheetId="1">#REF!</definedName>
    <definedName name="継続一般.再" localSheetId="2">#REF!</definedName>
    <definedName name="継続一般.再" localSheetId="3">#REF!</definedName>
    <definedName name="継続一般.再" localSheetId="4">#REF!</definedName>
    <definedName name="継続一般.再" localSheetId="5">#REF!</definedName>
    <definedName name="継続一般.再">#REF!</definedName>
    <definedName name="継続一般.無" localSheetId="0">#REF!</definedName>
    <definedName name="継続一般.無" localSheetId="9">#REF!</definedName>
    <definedName name="継続一般.無" localSheetId="10">#REF!</definedName>
    <definedName name="継続一般.無" localSheetId="11">#REF!</definedName>
    <definedName name="継続一般.無" localSheetId="6">#REF!</definedName>
    <definedName name="継続一般.無" localSheetId="7">#REF!</definedName>
    <definedName name="継続一般.無" localSheetId="8">#REF!</definedName>
    <definedName name="継続一般.無" localSheetId="1">#REF!</definedName>
    <definedName name="継続一般.無" localSheetId="2">#REF!</definedName>
    <definedName name="継続一般.無" localSheetId="3">#REF!</definedName>
    <definedName name="継続一般.無" localSheetId="4">#REF!</definedName>
    <definedName name="継続一般.無" localSheetId="5">#REF!</definedName>
    <definedName name="継続一般.無">#REF!</definedName>
    <definedName name="継続指定.H" localSheetId="0">#REF!</definedName>
    <definedName name="継続指定.H" localSheetId="9">#REF!</definedName>
    <definedName name="継続指定.H" localSheetId="10">#REF!</definedName>
    <definedName name="継続指定.H" localSheetId="11">#REF!</definedName>
    <definedName name="継続指定.H" localSheetId="6">#REF!</definedName>
    <definedName name="継続指定.H" localSheetId="7">#REF!</definedName>
    <definedName name="継続指定.H" localSheetId="8">#REF!</definedName>
    <definedName name="継続指定.H" localSheetId="1">#REF!</definedName>
    <definedName name="継続指定.H" localSheetId="2">#REF!</definedName>
    <definedName name="継続指定.H" localSheetId="3">#REF!</definedName>
    <definedName name="継続指定.H" localSheetId="4">#REF!</definedName>
    <definedName name="継続指定.H" localSheetId="5">#REF!</definedName>
    <definedName name="継続指定.H">#REF!</definedName>
    <definedName name="継続指定.S" localSheetId="0">#REF!</definedName>
    <definedName name="継続指定.S" localSheetId="9">#REF!</definedName>
    <definedName name="継続指定.S" localSheetId="10">#REF!</definedName>
    <definedName name="継続指定.S" localSheetId="11">#REF!</definedName>
    <definedName name="継続指定.S" localSheetId="6">#REF!</definedName>
    <definedName name="継続指定.S" localSheetId="7">#REF!</definedName>
    <definedName name="継続指定.S" localSheetId="8">#REF!</definedName>
    <definedName name="継続指定.S" localSheetId="1">#REF!</definedName>
    <definedName name="継続指定.S" localSheetId="2">#REF!</definedName>
    <definedName name="継続指定.S" localSheetId="3">#REF!</definedName>
    <definedName name="継続指定.S" localSheetId="4">#REF!</definedName>
    <definedName name="継続指定.S" localSheetId="5">#REF!</definedName>
    <definedName name="継続指定.S">#REF!</definedName>
    <definedName name="継続指定.無" localSheetId="0">#REF!</definedName>
    <definedName name="継続指定.無" localSheetId="9">#REF!</definedName>
    <definedName name="継続指定.無" localSheetId="10">#REF!</definedName>
    <definedName name="継続指定.無" localSheetId="11">#REF!</definedName>
    <definedName name="継続指定.無" localSheetId="6">#REF!</definedName>
    <definedName name="継続指定.無" localSheetId="7">#REF!</definedName>
    <definedName name="継続指定.無" localSheetId="8">#REF!</definedName>
    <definedName name="継続指定.無" localSheetId="1">#REF!</definedName>
    <definedName name="継続指定.無" localSheetId="2">#REF!</definedName>
    <definedName name="継続指定.無" localSheetId="3">#REF!</definedName>
    <definedName name="継続指定.無" localSheetId="4">#REF!</definedName>
    <definedName name="継続指定.無" localSheetId="5">#REF!</definedName>
    <definedName name="継続指定.無">#REF!</definedName>
    <definedName name="月" localSheetId="0">#REF!</definedName>
    <definedName name="月" localSheetId="9">#REF!</definedName>
    <definedName name="月" localSheetId="10">#REF!</definedName>
    <definedName name="月" localSheetId="11">#REF!</definedName>
    <definedName name="月" localSheetId="6">#REF!</definedName>
    <definedName name="月" localSheetId="7">#REF!</definedName>
    <definedName name="月" localSheetId="8">#REF!</definedName>
    <definedName name="月" localSheetId="1">#REF!</definedName>
    <definedName name="月" localSheetId="2">#REF!</definedName>
    <definedName name="月" localSheetId="3">#REF!</definedName>
    <definedName name="月" localSheetId="4">#REF!</definedName>
    <definedName name="月" localSheetId="5">#REF!</definedName>
    <definedName name="月">#REF!</definedName>
    <definedName name="月範囲" localSheetId="0">#REF!</definedName>
    <definedName name="月範囲" localSheetId="9">#REF!</definedName>
    <definedName name="月範囲" localSheetId="10">#REF!</definedName>
    <definedName name="月範囲" localSheetId="11">#REF!</definedName>
    <definedName name="月範囲" localSheetId="6">#REF!</definedName>
    <definedName name="月範囲" localSheetId="7">#REF!</definedName>
    <definedName name="月範囲" localSheetId="8">#REF!</definedName>
    <definedName name="月範囲" localSheetId="1">#REF!</definedName>
    <definedName name="月範囲" localSheetId="2">#REF!</definedName>
    <definedName name="月範囲" localSheetId="3">#REF!</definedName>
    <definedName name="月範囲" localSheetId="4">#REF!</definedName>
    <definedName name="月範囲" localSheetId="5">#REF!</definedName>
    <definedName name="月範囲">#REF!</definedName>
    <definedName name="検査証再交付" localSheetId="0">#REF!</definedName>
    <definedName name="検査証再交付" localSheetId="9">#REF!</definedName>
    <definedName name="検査証再交付" localSheetId="10">#REF!</definedName>
    <definedName name="検査証再交付" localSheetId="11">#REF!</definedName>
    <definedName name="検査証再交付" localSheetId="6">#REF!</definedName>
    <definedName name="検査証再交付" localSheetId="7">#REF!</definedName>
    <definedName name="検査証再交付" localSheetId="8">#REF!</definedName>
    <definedName name="検査証再交付" localSheetId="1">#REF!</definedName>
    <definedName name="検査証再交付" localSheetId="2">#REF!</definedName>
    <definedName name="検査証再交付" localSheetId="3">#REF!</definedName>
    <definedName name="検査証再交付" localSheetId="4">#REF!</definedName>
    <definedName name="検査証再交付" localSheetId="5">#REF!</definedName>
    <definedName name="検査証再交付">#REF!</definedName>
    <definedName name="検査証再交付.再" localSheetId="0">#REF!</definedName>
    <definedName name="検査証再交付.再" localSheetId="9">#REF!</definedName>
    <definedName name="検査証再交付.再" localSheetId="10">#REF!</definedName>
    <definedName name="検査証再交付.再" localSheetId="11">#REF!</definedName>
    <definedName name="検査証再交付.再" localSheetId="6">#REF!</definedName>
    <definedName name="検査証再交付.再" localSheetId="7">#REF!</definedName>
    <definedName name="検査証再交付.再" localSheetId="8">#REF!</definedName>
    <definedName name="検査証再交付.再" localSheetId="1">#REF!</definedName>
    <definedName name="検査証再交付.再" localSheetId="2">#REF!</definedName>
    <definedName name="検査証再交付.再" localSheetId="3">#REF!</definedName>
    <definedName name="検査証再交付.再" localSheetId="4">#REF!</definedName>
    <definedName name="検査証再交付.再" localSheetId="5">#REF!</definedName>
    <definedName name="検査証再交付.再">#REF!</definedName>
    <definedName name="検査証返納" localSheetId="0">#REF!</definedName>
    <definedName name="検査証返納" localSheetId="9">#REF!</definedName>
    <definedName name="検査証返納" localSheetId="10">#REF!</definedName>
    <definedName name="検査証返納" localSheetId="11">#REF!</definedName>
    <definedName name="検査証返納" localSheetId="6">#REF!</definedName>
    <definedName name="検査証返納" localSheetId="7">#REF!</definedName>
    <definedName name="検査証返納" localSheetId="8">#REF!</definedName>
    <definedName name="検査証返納" localSheetId="1">#REF!</definedName>
    <definedName name="検査証返納" localSheetId="2">#REF!</definedName>
    <definedName name="検査証返納" localSheetId="3">#REF!</definedName>
    <definedName name="検査証返納" localSheetId="4">#REF!</definedName>
    <definedName name="検査証返納" localSheetId="5">#REF!</definedName>
    <definedName name="検査証返納">#REF!</definedName>
    <definedName name="検査標章再交付" localSheetId="0">#REF!</definedName>
    <definedName name="検査標章再交付" localSheetId="9">#REF!</definedName>
    <definedName name="検査標章再交付" localSheetId="10">#REF!</definedName>
    <definedName name="検査標章再交付" localSheetId="11">#REF!</definedName>
    <definedName name="検査標章再交付" localSheetId="6">#REF!</definedName>
    <definedName name="検査標章再交付" localSheetId="7">#REF!</definedName>
    <definedName name="検査標章再交付" localSheetId="8">#REF!</definedName>
    <definedName name="検査標章再交付" localSheetId="1">#REF!</definedName>
    <definedName name="検査標章再交付" localSheetId="2">#REF!</definedName>
    <definedName name="検査標章再交付" localSheetId="3">#REF!</definedName>
    <definedName name="検査標章再交付" localSheetId="4">#REF!</definedName>
    <definedName name="検査標章再交付" localSheetId="5">#REF!</definedName>
    <definedName name="検査標章再交付">#REF!</definedName>
    <definedName name="検査標章再交付.無" localSheetId="0">#REF!</definedName>
    <definedName name="検査標章再交付.無" localSheetId="9">#REF!</definedName>
    <definedName name="検査標章再交付.無" localSheetId="10">#REF!</definedName>
    <definedName name="検査標章再交付.無" localSheetId="11">#REF!</definedName>
    <definedName name="検査標章再交付.無" localSheetId="6">#REF!</definedName>
    <definedName name="検査標章再交付.無" localSheetId="7">#REF!</definedName>
    <definedName name="検査標章再交付.無" localSheetId="8">#REF!</definedName>
    <definedName name="検査標章再交付.無" localSheetId="1">#REF!</definedName>
    <definedName name="検査標章再交付.無" localSheetId="2">#REF!</definedName>
    <definedName name="検査標章再交付.無" localSheetId="3">#REF!</definedName>
    <definedName name="検査標章再交付.無" localSheetId="4">#REF!</definedName>
    <definedName name="検査標章再交付.無" localSheetId="5">#REF!</definedName>
    <definedName name="検査標章再交付.無">#REF!</definedName>
    <definedName name="広島" localSheetId="0">#REF!</definedName>
    <definedName name="広島" localSheetId="9">#REF!</definedName>
    <definedName name="広島" localSheetId="10">#REF!</definedName>
    <definedName name="広島" localSheetId="11">#REF!</definedName>
    <definedName name="広島" localSheetId="6">#REF!</definedName>
    <definedName name="広島" localSheetId="7">#REF!</definedName>
    <definedName name="広島" localSheetId="8">#REF!</definedName>
    <definedName name="広島" localSheetId="1">#REF!</definedName>
    <definedName name="広島" localSheetId="2">#REF!</definedName>
    <definedName name="広島" localSheetId="3">#REF!</definedName>
    <definedName name="広島" localSheetId="4">#REF!</definedName>
    <definedName name="広島" localSheetId="5">#REF!</definedName>
    <definedName name="広島">#REF!</definedName>
    <definedName name="広島管内計" localSheetId="0">#REF!</definedName>
    <definedName name="広島管内計" localSheetId="9">#REF!</definedName>
    <definedName name="広島管内計" localSheetId="10">#REF!</definedName>
    <definedName name="広島管内計" localSheetId="11">#REF!</definedName>
    <definedName name="広島管内計" localSheetId="6">#REF!</definedName>
    <definedName name="広島管内計" localSheetId="7">#REF!</definedName>
    <definedName name="広島管内計" localSheetId="8">#REF!</definedName>
    <definedName name="広島管内計" localSheetId="1">#REF!</definedName>
    <definedName name="広島管内計" localSheetId="2">#REF!</definedName>
    <definedName name="広島管内計" localSheetId="3">#REF!</definedName>
    <definedName name="広島管内計" localSheetId="4">#REF!</definedName>
    <definedName name="広島管内計" localSheetId="5">#REF!</definedName>
    <definedName name="広島管内計">#REF!</definedName>
    <definedName name="構造変更.H" localSheetId="0">#REF!</definedName>
    <definedName name="構造変更.H" localSheetId="9">#REF!</definedName>
    <definedName name="構造変更.H" localSheetId="10">#REF!</definedName>
    <definedName name="構造変更.H" localSheetId="11">#REF!</definedName>
    <definedName name="構造変更.H" localSheetId="6">#REF!</definedName>
    <definedName name="構造変更.H" localSheetId="7">#REF!</definedName>
    <definedName name="構造変更.H" localSheetId="8">#REF!</definedName>
    <definedName name="構造変更.H" localSheetId="1">#REF!</definedName>
    <definedName name="構造変更.H" localSheetId="2">#REF!</definedName>
    <definedName name="構造変更.H" localSheetId="3">#REF!</definedName>
    <definedName name="構造変更.H" localSheetId="4">#REF!</definedName>
    <definedName name="構造変更.H" localSheetId="5">#REF!</definedName>
    <definedName name="構造変更.H">#REF!</definedName>
    <definedName name="構造変更.S" localSheetId="0">#REF!</definedName>
    <definedName name="構造変更.S" localSheetId="9">#REF!</definedName>
    <definedName name="構造変更.S" localSheetId="10">#REF!</definedName>
    <definedName name="構造変更.S" localSheetId="11">#REF!</definedName>
    <definedName name="構造変更.S" localSheetId="6">#REF!</definedName>
    <definedName name="構造変更.S" localSheetId="7">#REF!</definedName>
    <definedName name="構造変更.S" localSheetId="8">#REF!</definedName>
    <definedName name="構造変更.S" localSheetId="1">#REF!</definedName>
    <definedName name="構造変更.S" localSheetId="2">#REF!</definedName>
    <definedName name="構造変更.S" localSheetId="3">#REF!</definedName>
    <definedName name="構造変更.S" localSheetId="4">#REF!</definedName>
    <definedName name="構造変更.S" localSheetId="5">#REF!</definedName>
    <definedName name="構造変更.S">#REF!</definedName>
    <definedName name="構造変更.再" localSheetId="0">#REF!</definedName>
    <definedName name="構造変更.再" localSheetId="9">#REF!</definedName>
    <definedName name="構造変更.再" localSheetId="10">#REF!</definedName>
    <definedName name="構造変更.再" localSheetId="11">#REF!</definedName>
    <definedName name="構造変更.再" localSheetId="6">#REF!</definedName>
    <definedName name="構造変更.再" localSheetId="7">#REF!</definedName>
    <definedName name="構造変更.再" localSheetId="8">#REF!</definedName>
    <definedName name="構造変更.再" localSheetId="1">#REF!</definedName>
    <definedName name="構造変更.再" localSheetId="2">#REF!</definedName>
    <definedName name="構造変更.再" localSheetId="3">#REF!</definedName>
    <definedName name="構造変更.再" localSheetId="4">#REF!</definedName>
    <definedName name="構造変更.再" localSheetId="5">#REF!</definedName>
    <definedName name="構造変更.再">#REF!</definedName>
    <definedName name="構造変更.無" localSheetId="0">#REF!</definedName>
    <definedName name="構造変更.無" localSheetId="9">#REF!</definedName>
    <definedName name="構造変更.無" localSheetId="10">#REF!</definedName>
    <definedName name="構造変更.無" localSheetId="11">#REF!</definedName>
    <definedName name="構造変更.無" localSheetId="6">#REF!</definedName>
    <definedName name="構造変更.無" localSheetId="7">#REF!</definedName>
    <definedName name="構造変更.無" localSheetId="8">#REF!</definedName>
    <definedName name="構造変更.無" localSheetId="1">#REF!</definedName>
    <definedName name="構造変更.無" localSheetId="2">#REF!</definedName>
    <definedName name="構造変更.無" localSheetId="3">#REF!</definedName>
    <definedName name="構造変更.無" localSheetId="4">#REF!</definedName>
    <definedName name="構造変更.無" localSheetId="5">#REF!</definedName>
    <definedName name="構造変更.無">#REF!</definedName>
    <definedName name="香川" localSheetId="0">#REF!</definedName>
    <definedName name="香川" localSheetId="9">#REF!</definedName>
    <definedName name="香川" localSheetId="10">#REF!</definedName>
    <definedName name="香川" localSheetId="11">#REF!</definedName>
    <definedName name="香川" localSheetId="6">#REF!</definedName>
    <definedName name="香川" localSheetId="7">#REF!</definedName>
    <definedName name="香川" localSheetId="8">#REF!</definedName>
    <definedName name="香川" localSheetId="1">#REF!</definedName>
    <definedName name="香川" localSheetId="2">#REF!</definedName>
    <definedName name="香川" localSheetId="3">#REF!</definedName>
    <definedName name="香川" localSheetId="4">#REF!</definedName>
    <definedName name="香川" localSheetId="5">#REF!</definedName>
    <definedName name="香川">#REF!</definedName>
    <definedName name="香川管内計" localSheetId="0">#REF!</definedName>
    <definedName name="香川管内計" localSheetId="9">#REF!</definedName>
    <definedName name="香川管内計" localSheetId="10">#REF!</definedName>
    <definedName name="香川管内計" localSheetId="11">#REF!</definedName>
    <definedName name="香川管内計" localSheetId="6">#REF!</definedName>
    <definedName name="香川管内計" localSheetId="7">#REF!</definedName>
    <definedName name="香川管内計" localSheetId="8">#REF!</definedName>
    <definedName name="香川管内計" localSheetId="1">#REF!</definedName>
    <definedName name="香川管内計" localSheetId="2">#REF!</definedName>
    <definedName name="香川管内計" localSheetId="3">#REF!</definedName>
    <definedName name="香川管内計" localSheetId="4">#REF!</definedName>
    <definedName name="香川管内計" localSheetId="5">#REF!</definedName>
    <definedName name="香川管内計">#REF!</definedName>
    <definedName name="再_検_査.H" localSheetId="0">#REF!</definedName>
    <definedName name="再_検_査.H" localSheetId="9">#REF!</definedName>
    <definedName name="再_検_査.H" localSheetId="10">#REF!</definedName>
    <definedName name="再_検_査.H" localSheetId="11">#REF!</definedName>
    <definedName name="再_検_査.H" localSheetId="6">#REF!</definedName>
    <definedName name="再_検_査.H" localSheetId="7">#REF!</definedName>
    <definedName name="再_検_査.H" localSheetId="8">#REF!</definedName>
    <definedName name="再_検_査.H" localSheetId="1">#REF!</definedName>
    <definedName name="再_検_査.H" localSheetId="2">#REF!</definedName>
    <definedName name="再_検_査.H" localSheetId="3">#REF!</definedName>
    <definedName name="再_検_査.H" localSheetId="4">#REF!</definedName>
    <definedName name="再_検_査.H" localSheetId="5">#REF!</definedName>
    <definedName name="再_検_査.H">#REF!</definedName>
    <definedName name="再検査.S" localSheetId="0">#REF!</definedName>
    <definedName name="再検査.S" localSheetId="9">#REF!</definedName>
    <definedName name="再検査.S" localSheetId="10">#REF!</definedName>
    <definedName name="再検査.S" localSheetId="11">#REF!</definedName>
    <definedName name="再検査.S" localSheetId="6">#REF!</definedName>
    <definedName name="再検査.S" localSheetId="7">#REF!</definedName>
    <definedName name="再検査.S" localSheetId="8">#REF!</definedName>
    <definedName name="再検査.S" localSheetId="1">#REF!</definedName>
    <definedName name="再検査.S" localSheetId="2">#REF!</definedName>
    <definedName name="再検査.S" localSheetId="3">#REF!</definedName>
    <definedName name="再検査.S" localSheetId="4">#REF!</definedName>
    <definedName name="再検査.S" localSheetId="5">#REF!</definedName>
    <definedName name="再検査.S">#REF!</definedName>
    <definedName name="札幌" localSheetId="0">#REF!</definedName>
    <definedName name="札幌" localSheetId="9">#REF!</definedName>
    <definedName name="札幌" localSheetId="10">#REF!</definedName>
    <definedName name="札幌" localSheetId="11">#REF!</definedName>
    <definedName name="札幌" localSheetId="6">#REF!</definedName>
    <definedName name="札幌" localSheetId="7">#REF!</definedName>
    <definedName name="札幌" localSheetId="8">#REF!</definedName>
    <definedName name="札幌" localSheetId="1">#REF!</definedName>
    <definedName name="札幌" localSheetId="2">#REF!</definedName>
    <definedName name="札幌" localSheetId="3">#REF!</definedName>
    <definedName name="札幌" localSheetId="4">#REF!</definedName>
    <definedName name="札幌" localSheetId="5">#REF!</definedName>
    <definedName name="札幌">#REF!</definedName>
    <definedName name="札幌管内計" localSheetId="0">#REF!</definedName>
    <definedName name="札幌管内計" localSheetId="9">#REF!</definedName>
    <definedName name="札幌管内計" localSheetId="10">#REF!</definedName>
    <definedName name="札幌管内計" localSheetId="11">#REF!</definedName>
    <definedName name="札幌管内計" localSheetId="6">#REF!</definedName>
    <definedName name="札幌管内計" localSheetId="7">#REF!</definedName>
    <definedName name="札幌管内計" localSheetId="8">#REF!</definedName>
    <definedName name="札幌管内計" localSheetId="1">#REF!</definedName>
    <definedName name="札幌管内計" localSheetId="2">#REF!</definedName>
    <definedName name="札幌管内計" localSheetId="3">#REF!</definedName>
    <definedName name="札幌管内計" localSheetId="4">#REF!</definedName>
    <definedName name="札幌管内計" localSheetId="5">#REF!</definedName>
    <definedName name="札幌管内計">#REF!</definedName>
    <definedName name="持込検査計.H" localSheetId="0">#REF!</definedName>
    <definedName name="持込検査計.H" localSheetId="9">#REF!</definedName>
    <definedName name="持込検査計.H" localSheetId="10">#REF!</definedName>
    <definedName name="持込検査計.H" localSheetId="11">#REF!</definedName>
    <definedName name="持込検査計.H" localSheetId="6">#REF!</definedName>
    <definedName name="持込検査計.H" localSheetId="7">#REF!</definedName>
    <definedName name="持込検査計.H" localSheetId="8">#REF!</definedName>
    <definedName name="持込検査計.H" localSheetId="1">#REF!</definedName>
    <definedName name="持込検査計.H" localSheetId="2">#REF!</definedName>
    <definedName name="持込検査計.H" localSheetId="3">#REF!</definedName>
    <definedName name="持込検査計.H" localSheetId="4">#REF!</definedName>
    <definedName name="持込検査計.H" localSheetId="5">#REF!</definedName>
    <definedName name="持込検査計.H">#REF!</definedName>
    <definedName name="持込検査計.S" localSheetId="0">#REF!</definedName>
    <definedName name="持込検査計.S" localSheetId="9">#REF!</definedName>
    <definedName name="持込検査計.S" localSheetId="10">#REF!</definedName>
    <definedName name="持込検査計.S" localSheetId="11">#REF!</definedName>
    <definedName name="持込検査計.S" localSheetId="6">#REF!</definedName>
    <definedName name="持込検査計.S" localSheetId="7">#REF!</definedName>
    <definedName name="持込検査計.S" localSheetId="8">#REF!</definedName>
    <definedName name="持込検査計.S" localSheetId="1">#REF!</definedName>
    <definedName name="持込検査計.S" localSheetId="2">#REF!</definedName>
    <definedName name="持込検査計.S" localSheetId="3">#REF!</definedName>
    <definedName name="持込検査計.S" localSheetId="4">#REF!</definedName>
    <definedName name="持込検査計.S" localSheetId="5">#REF!</definedName>
    <definedName name="持込検査計.S">#REF!</definedName>
    <definedName name="証明書交付" localSheetId="0">#REF!</definedName>
    <definedName name="証明書交付" localSheetId="9">#REF!</definedName>
    <definedName name="証明書交付" localSheetId="10">#REF!</definedName>
    <definedName name="証明書交付" localSheetId="11">#REF!</definedName>
    <definedName name="証明書交付" localSheetId="6">#REF!</definedName>
    <definedName name="証明書交付" localSheetId="7">#REF!</definedName>
    <definedName name="証明書交付" localSheetId="8">#REF!</definedName>
    <definedName name="証明書交付" localSheetId="1">#REF!</definedName>
    <definedName name="証明書交付" localSheetId="2">#REF!</definedName>
    <definedName name="証明書交付" localSheetId="3">#REF!</definedName>
    <definedName name="証明書交付" localSheetId="4">#REF!</definedName>
    <definedName name="証明書交付" localSheetId="5">#REF!</definedName>
    <definedName name="証明書交付">#REF!</definedName>
    <definedName name="証明書交付.無" localSheetId="0">#REF!</definedName>
    <definedName name="証明書交付.無" localSheetId="9">#REF!</definedName>
    <definedName name="証明書交付.無" localSheetId="10">#REF!</definedName>
    <definedName name="証明書交付.無" localSheetId="11">#REF!</definedName>
    <definedName name="証明書交付.無" localSheetId="6">#REF!</definedName>
    <definedName name="証明書交付.無" localSheetId="7">#REF!</definedName>
    <definedName name="証明書交付.無" localSheetId="8">#REF!</definedName>
    <definedName name="証明書交付.無" localSheetId="1">#REF!</definedName>
    <definedName name="証明書交付.無" localSheetId="2">#REF!</definedName>
    <definedName name="証明書交付.無" localSheetId="3">#REF!</definedName>
    <definedName name="証明書交付.無" localSheetId="4">#REF!</definedName>
    <definedName name="証明書交付.無" localSheetId="5">#REF!</definedName>
    <definedName name="証明書交付.無">#REF!</definedName>
    <definedName name="新潟" localSheetId="0">#REF!</definedName>
    <definedName name="新潟" localSheetId="9">#REF!</definedName>
    <definedName name="新潟" localSheetId="10">#REF!</definedName>
    <definedName name="新潟" localSheetId="11">#REF!</definedName>
    <definedName name="新潟" localSheetId="6">#REF!</definedName>
    <definedName name="新潟" localSheetId="7">#REF!</definedName>
    <definedName name="新潟" localSheetId="8">#REF!</definedName>
    <definedName name="新潟" localSheetId="1">#REF!</definedName>
    <definedName name="新潟" localSheetId="2">#REF!</definedName>
    <definedName name="新潟" localSheetId="3">#REF!</definedName>
    <definedName name="新潟" localSheetId="4">#REF!</definedName>
    <definedName name="新潟" localSheetId="5">#REF!</definedName>
    <definedName name="新潟">#REF!</definedName>
    <definedName name="新潟管内計" localSheetId="0">#REF!</definedName>
    <definedName name="新潟管内計" localSheetId="9">#REF!</definedName>
    <definedName name="新潟管内計" localSheetId="10">#REF!</definedName>
    <definedName name="新潟管内計" localSheetId="11">#REF!</definedName>
    <definedName name="新潟管内計" localSheetId="6">#REF!</definedName>
    <definedName name="新潟管内計" localSheetId="7">#REF!</definedName>
    <definedName name="新潟管内計" localSheetId="8">#REF!</definedName>
    <definedName name="新潟管内計" localSheetId="1">#REF!</definedName>
    <definedName name="新潟管内計" localSheetId="2">#REF!</definedName>
    <definedName name="新潟管内計" localSheetId="3">#REF!</definedName>
    <definedName name="新潟管内計" localSheetId="4">#REF!</definedName>
    <definedName name="新潟管内計" localSheetId="5">#REF!</definedName>
    <definedName name="新潟管内計">#REF!</definedName>
    <definedName name="新規一般.H" localSheetId="0">#REF!</definedName>
    <definedName name="新規一般.H" localSheetId="9">#REF!</definedName>
    <definedName name="新規一般.H" localSheetId="10">#REF!</definedName>
    <definedName name="新規一般.H" localSheetId="11">#REF!</definedName>
    <definedName name="新規一般.H" localSheetId="6">#REF!</definedName>
    <definedName name="新規一般.H" localSheetId="7">#REF!</definedName>
    <definedName name="新規一般.H" localSheetId="8">#REF!</definedName>
    <definedName name="新規一般.H" localSheetId="1">#REF!</definedName>
    <definedName name="新規一般.H" localSheetId="2">#REF!</definedName>
    <definedName name="新規一般.H" localSheetId="3">#REF!</definedName>
    <definedName name="新規一般.H" localSheetId="4">#REF!</definedName>
    <definedName name="新規一般.H" localSheetId="5">#REF!</definedName>
    <definedName name="新規一般.H">#REF!</definedName>
    <definedName name="新規一般.S" localSheetId="0">#REF!</definedName>
    <definedName name="新規一般.S" localSheetId="9">#REF!</definedName>
    <definedName name="新規一般.S" localSheetId="10">#REF!</definedName>
    <definedName name="新規一般.S" localSheetId="11">#REF!</definedName>
    <definedName name="新規一般.S" localSheetId="6">#REF!</definedName>
    <definedName name="新規一般.S" localSheetId="7">#REF!</definedName>
    <definedName name="新規一般.S" localSheetId="8">#REF!</definedName>
    <definedName name="新規一般.S" localSheetId="1">#REF!</definedName>
    <definedName name="新規一般.S" localSheetId="2">#REF!</definedName>
    <definedName name="新規一般.S" localSheetId="3">#REF!</definedName>
    <definedName name="新規一般.S" localSheetId="4">#REF!</definedName>
    <definedName name="新規一般.S" localSheetId="5">#REF!</definedName>
    <definedName name="新規一般.S">#REF!</definedName>
    <definedName name="新規一般.再" localSheetId="0">#REF!</definedName>
    <definedName name="新規一般.再" localSheetId="9">#REF!</definedName>
    <definedName name="新規一般.再" localSheetId="10">#REF!</definedName>
    <definedName name="新規一般.再" localSheetId="11">#REF!</definedName>
    <definedName name="新規一般.再" localSheetId="6">#REF!</definedName>
    <definedName name="新規一般.再" localSheetId="7">#REF!</definedName>
    <definedName name="新規一般.再" localSheetId="8">#REF!</definedName>
    <definedName name="新規一般.再" localSheetId="1">#REF!</definedName>
    <definedName name="新規一般.再" localSheetId="2">#REF!</definedName>
    <definedName name="新規一般.再" localSheetId="3">#REF!</definedName>
    <definedName name="新規一般.再" localSheetId="4">#REF!</definedName>
    <definedName name="新規一般.再" localSheetId="5">#REF!</definedName>
    <definedName name="新規一般.再">#REF!</definedName>
    <definedName name="新規一般.無" localSheetId="0">#REF!</definedName>
    <definedName name="新規一般.無" localSheetId="9">#REF!</definedName>
    <definedName name="新規一般.無" localSheetId="10">#REF!</definedName>
    <definedName name="新規一般.無" localSheetId="11">#REF!</definedName>
    <definedName name="新規一般.無" localSheetId="6">#REF!</definedName>
    <definedName name="新規一般.無" localSheetId="7">#REF!</definedName>
    <definedName name="新規一般.無" localSheetId="8">#REF!</definedName>
    <definedName name="新規一般.無" localSheetId="1">#REF!</definedName>
    <definedName name="新規一般.無" localSheetId="2">#REF!</definedName>
    <definedName name="新規一般.無" localSheetId="3">#REF!</definedName>
    <definedName name="新規一般.無" localSheetId="4">#REF!</definedName>
    <definedName name="新規一般.無" localSheetId="5">#REF!</definedName>
    <definedName name="新規一般.無">#REF!</definedName>
    <definedName name="新規指定.H" localSheetId="0">#REF!</definedName>
    <definedName name="新規指定.H" localSheetId="9">#REF!</definedName>
    <definedName name="新規指定.H" localSheetId="10">#REF!</definedName>
    <definedName name="新規指定.H" localSheetId="11">#REF!</definedName>
    <definedName name="新規指定.H" localSheetId="6">#REF!</definedName>
    <definedName name="新規指定.H" localSheetId="7">#REF!</definedName>
    <definedName name="新規指定.H" localSheetId="8">#REF!</definedName>
    <definedName name="新規指定.H" localSheetId="1">#REF!</definedName>
    <definedName name="新規指定.H" localSheetId="2">#REF!</definedName>
    <definedName name="新規指定.H" localSheetId="3">#REF!</definedName>
    <definedName name="新規指定.H" localSheetId="4">#REF!</definedName>
    <definedName name="新規指定.H" localSheetId="5">#REF!</definedName>
    <definedName name="新規指定.H">#REF!</definedName>
    <definedName name="新規指定.S" localSheetId="0">#REF!</definedName>
    <definedName name="新規指定.S" localSheetId="9">#REF!</definedName>
    <definedName name="新規指定.S" localSheetId="10">#REF!</definedName>
    <definedName name="新規指定.S" localSheetId="11">#REF!</definedName>
    <definedName name="新規指定.S" localSheetId="6">#REF!</definedName>
    <definedName name="新規指定.S" localSheetId="7">#REF!</definedName>
    <definedName name="新規指定.S" localSheetId="8">#REF!</definedName>
    <definedName name="新規指定.S" localSheetId="1">#REF!</definedName>
    <definedName name="新規指定.S" localSheetId="2">#REF!</definedName>
    <definedName name="新規指定.S" localSheetId="3">#REF!</definedName>
    <definedName name="新規指定.S" localSheetId="4">#REF!</definedName>
    <definedName name="新規指定.S" localSheetId="5">#REF!</definedName>
    <definedName name="新規指定.S">#REF!</definedName>
    <definedName name="新規指定.無" localSheetId="0">#REF!</definedName>
    <definedName name="新規指定.無" localSheetId="9">#REF!</definedName>
    <definedName name="新規指定.無" localSheetId="10">#REF!</definedName>
    <definedName name="新規指定.無" localSheetId="11">#REF!</definedName>
    <definedName name="新規指定.無" localSheetId="6">#REF!</definedName>
    <definedName name="新規指定.無" localSheetId="7">#REF!</definedName>
    <definedName name="新規指定.無" localSheetId="8">#REF!</definedName>
    <definedName name="新規指定.無" localSheetId="1">#REF!</definedName>
    <definedName name="新規指定.無" localSheetId="2">#REF!</definedName>
    <definedName name="新規指定.無" localSheetId="3">#REF!</definedName>
    <definedName name="新規指定.無" localSheetId="4">#REF!</definedName>
    <definedName name="新規指定.無" localSheetId="5">#REF!</definedName>
    <definedName name="新規指定.無">#REF!</definedName>
    <definedName name="請負金額" localSheetId="0">#REF!</definedName>
    <definedName name="請負金額" localSheetId="9">#REF!</definedName>
    <definedName name="請負金額" localSheetId="10">#REF!</definedName>
    <definedName name="請負金額" localSheetId="11">#REF!</definedName>
    <definedName name="請負金額" localSheetId="6">#REF!</definedName>
    <definedName name="請負金額" localSheetId="7">#REF!</definedName>
    <definedName name="請負金額" localSheetId="8">#REF!</definedName>
    <definedName name="請負金額" localSheetId="1">#REF!</definedName>
    <definedName name="請負金額" localSheetId="2">#REF!</definedName>
    <definedName name="請負金額" localSheetId="3">#REF!</definedName>
    <definedName name="請負金額" localSheetId="4">#REF!</definedName>
    <definedName name="請負金額" localSheetId="5">#REF!</definedName>
    <definedName name="請負金額">#REF!</definedName>
    <definedName name="請負件数" localSheetId="0">#REF!</definedName>
    <definedName name="請負件数" localSheetId="9">#REF!</definedName>
    <definedName name="請負件数" localSheetId="10">#REF!</definedName>
    <definedName name="請負件数" localSheetId="11">#REF!</definedName>
    <definedName name="請負件数" localSheetId="6">#REF!</definedName>
    <definedName name="請負件数" localSheetId="7">#REF!</definedName>
    <definedName name="請負件数" localSheetId="8">#REF!</definedName>
    <definedName name="請負件数" localSheetId="1">#REF!</definedName>
    <definedName name="請負件数" localSheetId="2">#REF!</definedName>
    <definedName name="請負件数" localSheetId="3">#REF!</definedName>
    <definedName name="請負件数" localSheetId="4">#REF!</definedName>
    <definedName name="請負件数" localSheetId="5">#REF!</definedName>
    <definedName name="請負件数">#REF!</definedName>
    <definedName name="大阪" localSheetId="0">#REF!</definedName>
    <definedName name="大阪" localSheetId="9">#REF!</definedName>
    <definedName name="大阪" localSheetId="10">#REF!</definedName>
    <definedName name="大阪" localSheetId="11">#REF!</definedName>
    <definedName name="大阪" localSheetId="6">#REF!</definedName>
    <definedName name="大阪" localSheetId="7">#REF!</definedName>
    <definedName name="大阪" localSheetId="8">#REF!</definedName>
    <definedName name="大阪" localSheetId="1">#REF!</definedName>
    <definedName name="大阪" localSheetId="2">#REF!</definedName>
    <definedName name="大阪" localSheetId="3">#REF!</definedName>
    <definedName name="大阪" localSheetId="4">#REF!</definedName>
    <definedName name="大阪" localSheetId="5">#REF!</definedName>
    <definedName name="大阪">#REF!</definedName>
    <definedName name="大阪管内計" localSheetId="0">#REF!</definedName>
    <definedName name="大阪管内計" localSheetId="9">#REF!</definedName>
    <definedName name="大阪管内計" localSheetId="10">#REF!</definedName>
    <definedName name="大阪管内計" localSheetId="11">#REF!</definedName>
    <definedName name="大阪管内計" localSheetId="6">#REF!</definedName>
    <definedName name="大阪管内計" localSheetId="7">#REF!</definedName>
    <definedName name="大阪管内計" localSheetId="8">#REF!</definedName>
    <definedName name="大阪管内計" localSheetId="1">#REF!</definedName>
    <definedName name="大阪管内計" localSheetId="2">#REF!</definedName>
    <definedName name="大阪管内計" localSheetId="3">#REF!</definedName>
    <definedName name="大阪管内計" localSheetId="4">#REF!</definedName>
    <definedName name="大阪管内計" localSheetId="5">#REF!</definedName>
    <definedName name="大阪管内計">#REF!</definedName>
    <definedName name="中_古.H" localSheetId="0">#REF!</definedName>
    <definedName name="中_古.H" localSheetId="9">#REF!</definedName>
    <definedName name="中_古.H" localSheetId="10">#REF!</definedName>
    <definedName name="中_古.H" localSheetId="11">#REF!</definedName>
    <definedName name="中_古.H" localSheetId="6">#REF!</definedName>
    <definedName name="中_古.H" localSheetId="7">#REF!</definedName>
    <definedName name="中_古.H" localSheetId="8">#REF!</definedName>
    <definedName name="中_古.H" localSheetId="1">#REF!</definedName>
    <definedName name="中_古.H" localSheetId="2">#REF!</definedName>
    <definedName name="中_古.H" localSheetId="3">#REF!</definedName>
    <definedName name="中_古.H" localSheetId="4">#REF!</definedName>
    <definedName name="中_古.H" localSheetId="5">#REF!</definedName>
    <definedName name="中_古.H">#REF!</definedName>
    <definedName name="中_古.S" localSheetId="0">#REF!</definedName>
    <definedName name="中_古.S" localSheetId="9">#REF!</definedName>
    <definedName name="中_古.S" localSheetId="10">#REF!</definedName>
    <definedName name="中_古.S" localSheetId="11">#REF!</definedName>
    <definedName name="中_古.S" localSheetId="6">#REF!</definedName>
    <definedName name="中_古.S" localSheetId="7">#REF!</definedName>
    <definedName name="中_古.S" localSheetId="8">#REF!</definedName>
    <definedName name="中_古.S" localSheetId="1">#REF!</definedName>
    <definedName name="中_古.S" localSheetId="2">#REF!</definedName>
    <definedName name="中_古.S" localSheetId="3">#REF!</definedName>
    <definedName name="中_古.S" localSheetId="4">#REF!</definedName>
    <definedName name="中_古.S" localSheetId="5">#REF!</definedName>
    <definedName name="中_古.S">#REF!</definedName>
    <definedName name="中_古.再" localSheetId="0">#REF!</definedName>
    <definedName name="中_古.再" localSheetId="9">#REF!</definedName>
    <definedName name="中_古.再" localSheetId="10">#REF!</definedName>
    <definedName name="中_古.再" localSheetId="11">#REF!</definedName>
    <definedName name="中_古.再" localSheetId="6">#REF!</definedName>
    <definedName name="中_古.再" localSheetId="7">#REF!</definedName>
    <definedName name="中_古.再" localSheetId="8">#REF!</definedName>
    <definedName name="中_古.再" localSheetId="1">#REF!</definedName>
    <definedName name="中_古.再" localSheetId="2">#REF!</definedName>
    <definedName name="中_古.再" localSheetId="3">#REF!</definedName>
    <definedName name="中_古.再" localSheetId="4">#REF!</definedName>
    <definedName name="中_古.再" localSheetId="5">#REF!</definedName>
    <definedName name="中_古.再">#REF!</definedName>
    <definedName name="中_古.無" localSheetId="0">#REF!</definedName>
    <definedName name="中_古.無" localSheetId="9">#REF!</definedName>
    <definedName name="中_古.無" localSheetId="10">#REF!</definedName>
    <definedName name="中_古.無" localSheetId="11">#REF!</definedName>
    <definedName name="中_古.無" localSheetId="6">#REF!</definedName>
    <definedName name="中_古.無" localSheetId="7">#REF!</definedName>
    <definedName name="中_古.無" localSheetId="8">#REF!</definedName>
    <definedName name="中_古.無" localSheetId="1">#REF!</definedName>
    <definedName name="中_古.無" localSheetId="2">#REF!</definedName>
    <definedName name="中_古.無" localSheetId="3">#REF!</definedName>
    <definedName name="中_古.無" localSheetId="4">#REF!</definedName>
    <definedName name="中_古.無" localSheetId="5">#REF!</definedName>
    <definedName name="中_古.無">#REF!</definedName>
    <definedName name="東京" localSheetId="0">#REF!</definedName>
    <definedName name="東京" localSheetId="9">#REF!</definedName>
    <definedName name="東京" localSheetId="10">#REF!</definedName>
    <definedName name="東京" localSheetId="11">#REF!</definedName>
    <definedName name="東京" localSheetId="6">#REF!</definedName>
    <definedName name="東京" localSheetId="7">#REF!</definedName>
    <definedName name="東京" localSheetId="8">#REF!</definedName>
    <definedName name="東京" localSheetId="1">#REF!</definedName>
    <definedName name="東京" localSheetId="2">#REF!</definedName>
    <definedName name="東京" localSheetId="3">#REF!</definedName>
    <definedName name="東京" localSheetId="4">#REF!</definedName>
    <definedName name="東京" localSheetId="5">#REF!</definedName>
    <definedName name="東京">#REF!</definedName>
    <definedName name="東京管内計" localSheetId="0">#REF!</definedName>
    <definedName name="東京管内計" localSheetId="9">#REF!</definedName>
    <definedName name="東京管内計" localSheetId="10">#REF!</definedName>
    <definedName name="東京管内計" localSheetId="11">#REF!</definedName>
    <definedName name="東京管内計" localSheetId="6">#REF!</definedName>
    <definedName name="東京管内計" localSheetId="7">#REF!</definedName>
    <definedName name="東京管内計" localSheetId="8">#REF!</definedName>
    <definedName name="東京管内計" localSheetId="1">#REF!</definedName>
    <definedName name="東京管内計" localSheetId="2">#REF!</definedName>
    <definedName name="東京管内計" localSheetId="3">#REF!</definedName>
    <definedName name="東京管内計" localSheetId="4">#REF!</definedName>
    <definedName name="東京管内計" localSheetId="5">#REF!</definedName>
    <definedName name="東京管内計">#REF!</definedName>
    <definedName name="福岡" localSheetId="0">#REF!</definedName>
    <definedName name="福岡" localSheetId="9">#REF!</definedName>
    <definedName name="福岡" localSheetId="10">#REF!</definedName>
    <definedName name="福岡" localSheetId="11">#REF!</definedName>
    <definedName name="福岡" localSheetId="6">#REF!</definedName>
    <definedName name="福岡" localSheetId="7">#REF!</definedName>
    <definedName name="福岡" localSheetId="8">#REF!</definedName>
    <definedName name="福岡" localSheetId="1">#REF!</definedName>
    <definedName name="福岡" localSheetId="2">#REF!</definedName>
    <definedName name="福岡" localSheetId="3">#REF!</definedName>
    <definedName name="福岡" localSheetId="4">#REF!</definedName>
    <definedName name="福岡" localSheetId="5">#REF!</definedName>
    <definedName name="福岡">#REF!</definedName>
    <definedName name="福岡管内計" localSheetId="0">#REF!</definedName>
    <definedName name="福岡管内計" localSheetId="9">#REF!</definedName>
    <definedName name="福岡管内計" localSheetId="10">#REF!</definedName>
    <definedName name="福岡管内計" localSheetId="11">#REF!</definedName>
    <definedName name="福岡管内計" localSheetId="6">#REF!</definedName>
    <definedName name="福岡管内計" localSheetId="7">#REF!</definedName>
    <definedName name="福岡管内計" localSheetId="8">#REF!</definedName>
    <definedName name="福岡管内計" localSheetId="1">#REF!</definedName>
    <definedName name="福岡管内計" localSheetId="2">#REF!</definedName>
    <definedName name="福岡管内計" localSheetId="3">#REF!</definedName>
    <definedName name="福岡管内計" localSheetId="4">#REF!</definedName>
    <definedName name="福岡管内計" localSheetId="5">#REF!</definedName>
    <definedName name="福岡管内計">#REF!</definedName>
    <definedName name="分解整備.H" localSheetId="0">#REF!</definedName>
    <definedName name="分解整備.H" localSheetId="9">#REF!</definedName>
    <definedName name="分解整備.H" localSheetId="10">#REF!</definedName>
    <definedName name="分解整備.H" localSheetId="11">#REF!</definedName>
    <definedName name="分解整備.H" localSheetId="6">#REF!</definedName>
    <definedName name="分解整備.H" localSheetId="7">#REF!</definedName>
    <definedName name="分解整備.H" localSheetId="8">#REF!</definedName>
    <definedName name="分解整備.H" localSheetId="1">#REF!</definedName>
    <definedName name="分解整備.H" localSheetId="2">#REF!</definedName>
    <definedName name="分解整備.H" localSheetId="3">#REF!</definedName>
    <definedName name="分解整備.H" localSheetId="4">#REF!</definedName>
    <definedName name="分解整備.H" localSheetId="5">#REF!</definedName>
    <definedName name="分解整備.H">#REF!</definedName>
    <definedName name="分解整備.S" localSheetId="0">#REF!</definedName>
    <definedName name="分解整備.S" localSheetId="9">#REF!</definedName>
    <definedName name="分解整備.S" localSheetId="10">#REF!</definedName>
    <definedName name="分解整備.S" localSheetId="11">#REF!</definedName>
    <definedName name="分解整備.S" localSheetId="6">#REF!</definedName>
    <definedName name="分解整備.S" localSheetId="7">#REF!</definedName>
    <definedName name="分解整備.S" localSheetId="8">#REF!</definedName>
    <definedName name="分解整備.S" localSheetId="1">#REF!</definedName>
    <definedName name="分解整備.S" localSheetId="2">#REF!</definedName>
    <definedName name="分解整備.S" localSheetId="3">#REF!</definedName>
    <definedName name="分解整備.S" localSheetId="4">#REF!</definedName>
    <definedName name="分解整備.S" localSheetId="5">#REF!</definedName>
    <definedName name="分解整備.S">#REF!</definedName>
    <definedName name="分解整備.再" localSheetId="0">#REF!</definedName>
    <definedName name="分解整備.再" localSheetId="9">#REF!</definedName>
    <definedName name="分解整備.再" localSheetId="10">#REF!</definedName>
    <definedName name="分解整備.再" localSheetId="11">#REF!</definedName>
    <definedName name="分解整備.再" localSheetId="6">#REF!</definedName>
    <definedName name="分解整備.再" localSheetId="7">#REF!</definedName>
    <definedName name="分解整備.再" localSheetId="8">#REF!</definedName>
    <definedName name="分解整備.再" localSheetId="1">#REF!</definedName>
    <definedName name="分解整備.再" localSheetId="2">#REF!</definedName>
    <definedName name="分解整備.再" localSheetId="3">#REF!</definedName>
    <definedName name="分解整備.再" localSheetId="4">#REF!</definedName>
    <definedName name="分解整備.再" localSheetId="5">#REF!</definedName>
    <definedName name="分解整備.再">#REF!</definedName>
    <definedName name="分解整備.無" localSheetId="0">#REF!</definedName>
    <definedName name="分解整備.無" localSheetId="9">#REF!</definedName>
    <definedName name="分解整備.無" localSheetId="10">#REF!</definedName>
    <definedName name="分解整備.無" localSheetId="11">#REF!</definedName>
    <definedName name="分解整備.無" localSheetId="6">#REF!</definedName>
    <definedName name="分解整備.無" localSheetId="7">#REF!</definedName>
    <definedName name="分解整備.無" localSheetId="8">#REF!</definedName>
    <definedName name="分解整備.無" localSheetId="1">#REF!</definedName>
    <definedName name="分解整備.無" localSheetId="2">#REF!</definedName>
    <definedName name="分解整備.無" localSheetId="3">#REF!</definedName>
    <definedName name="分解整備.無" localSheetId="4">#REF!</definedName>
    <definedName name="分解整備.無" localSheetId="5">#REF!</definedName>
    <definedName name="分解整備.無">#REF!</definedName>
    <definedName name="返納証明再交付.無" localSheetId="0">#REF!</definedName>
    <definedName name="返納証明再交付.無" localSheetId="9">#REF!</definedName>
    <definedName name="返納証明再交付.無" localSheetId="10">#REF!</definedName>
    <definedName name="返納証明再交付.無" localSheetId="11">#REF!</definedName>
    <definedName name="返納証明再交付.無" localSheetId="6">#REF!</definedName>
    <definedName name="返納証明再交付.無" localSheetId="7">#REF!</definedName>
    <definedName name="返納証明再交付.無" localSheetId="8">#REF!</definedName>
    <definedName name="返納証明再交付.無" localSheetId="1">#REF!</definedName>
    <definedName name="返納証明再交付.無" localSheetId="2">#REF!</definedName>
    <definedName name="返納証明再交付.無" localSheetId="3">#REF!</definedName>
    <definedName name="返納証明再交付.無" localSheetId="4">#REF!</definedName>
    <definedName name="返納証明再交付.無" localSheetId="5">#REF!</definedName>
    <definedName name="返納証明再交付.無">#REF!</definedName>
    <definedName name="予備検交付" localSheetId="0">#REF!</definedName>
    <definedName name="予備検交付" localSheetId="9">#REF!</definedName>
    <definedName name="予備検交付" localSheetId="10">#REF!</definedName>
    <definedName name="予備検交付" localSheetId="11">#REF!</definedName>
    <definedName name="予備検交付" localSheetId="6">#REF!</definedName>
    <definedName name="予備検交付" localSheetId="7">#REF!</definedName>
    <definedName name="予備検交付" localSheetId="8">#REF!</definedName>
    <definedName name="予備検交付" localSheetId="1">#REF!</definedName>
    <definedName name="予備検交付" localSheetId="2">#REF!</definedName>
    <definedName name="予備検交付" localSheetId="3">#REF!</definedName>
    <definedName name="予備検交付" localSheetId="4">#REF!</definedName>
    <definedName name="予備検交付" localSheetId="5">#REF!</definedName>
    <definedName name="予備検交付">#REF!</definedName>
    <definedName name="予備検査.H" localSheetId="0">#REF!</definedName>
    <definedName name="予備検査.H" localSheetId="9">#REF!</definedName>
    <definedName name="予備検査.H" localSheetId="10">#REF!</definedName>
    <definedName name="予備検査.H" localSheetId="11">#REF!</definedName>
    <definedName name="予備検査.H" localSheetId="6">#REF!</definedName>
    <definedName name="予備検査.H" localSheetId="7">#REF!</definedName>
    <definedName name="予備検査.H" localSheetId="8">#REF!</definedName>
    <definedName name="予備検査.H" localSheetId="1">#REF!</definedName>
    <definedName name="予備検査.H" localSheetId="2">#REF!</definedName>
    <definedName name="予備検査.H" localSheetId="3">#REF!</definedName>
    <definedName name="予備検査.H" localSheetId="4">#REF!</definedName>
    <definedName name="予備検査.H" localSheetId="5">#REF!</definedName>
    <definedName name="予備検査.H">#REF!</definedName>
    <definedName name="予備検査.S" localSheetId="0">#REF!</definedName>
    <definedName name="予備検査.S" localSheetId="9">#REF!</definedName>
    <definedName name="予備検査.S" localSheetId="10">#REF!</definedName>
    <definedName name="予備検査.S" localSheetId="11">#REF!</definedName>
    <definedName name="予備検査.S" localSheetId="6">#REF!</definedName>
    <definedName name="予備検査.S" localSheetId="7">#REF!</definedName>
    <definedName name="予備検査.S" localSheetId="8">#REF!</definedName>
    <definedName name="予備検査.S" localSheetId="1">#REF!</definedName>
    <definedName name="予備検査.S" localSheetId="2">#REF!</definedName>
    <definedName name="予備検査.S" localSheetId="3">#REF!</definedName>
    <definedName name="予備検査.S" localSheetId="4">#REF!</definedName>
    <definedName name="予備検査.S" localSheetId="5">#REF!</definedName>
    <definedName name="予備検査.S">#REF!</definedName>
    <definedName name="予備検査.再" localSheetId="0">#REF!</definedName>
    <definedName name="予備検査.再" localSheetId="9">#REF!</definedName>
    <definedName name="予備検査.再" localSheetId="10">#REF!</definedName>
    <definedName name="予備検査.再" localSheetId="11">#REF!</definedName>
    <definedName name="予備検査.再" localSheetId="6">#REF!</definedName>
    <definedName name="予備検査.再" localSheetId="7">#REF!</definedName>
    <definedName name="予備検査.再" localSheetId="8">#REF!</definedName>
    <definedName name="予備検査.再" localSheetId="1">#REF!</definedName>
    <definedName name="予備検査.再" localSheetId="2">#REF!</definedName>
    <definedName name="予備検査.再" localSheetId="3">#REF!</definedName>
    <definedName name="予備検査.再" localSheetId="4">#REF!</definedName>
    <definedName name="予備検査.再" localSheetId="5">#REF!</definedName>
    <definedName name="予備検査.再">#REF!</definedName>
    <definedName name="予備検査.無" localSheetId="0">#REF!</definedName>
    <definedName name="予備検査.無" localSheetId="9">#REF!</definedName>
    <definedName name="予備検査.無" localSheetId="10">#REF!</definedName>
    <definedName name="予備検査.無" localSheetId="11">#REF!</definedName>
    <definedName name="予備検査.無" localSheetId="6">#REF!</definedName>
    <definedName name="予備検査.無" localSheetId="7">#REF!</definedName>
    <definedName name="予備検査.無" localSheetId="8">#REF!</definedName>
    <definedName name="予備検査.無" localSheetId="1">#REF!</definedName>
    <definedName name="予備検査.無" localSheetId="2">#REF!</definedName>
    <definedName name="予備検査.無" localSheetId="3">#REF!</definedName>
    <definedName name="予備検査.無" localSheetId="4">#REF!</definedName>
    <definedName name="予備検査.無" localSheetId="5">#REF!</definedName>
    <definedName name="予備検査.無">#REF!</definedName>
    <definedName name="累計" localSheetId="0">#REF!,#REF!</definedName>
    <definedName name="累計" localSheetId="9">#REF!,#REF!</definedName>
    <definedName name="累計" localSheetId="10">#REF!,#REF!</definedName>
    <definedName name="累計" localSheetId="11">#REF!,#REF!</definedName>
    <definedName name="累計" localSheetId="6">#REF!,#REF!</definedName>
    <definedName name="累計" localSheetId="7">#REF!,#REF!</definedName>
    <definedName name="累計" localSheetId="8">#REF!,#REF!</definedName>
    <definedName name="累計" localSheetId="1">#REF!,#REF!</definedName>
    <definedName name="累計" localSheetId="2">#REF!,#REF!</definedName>
    <definedName name="累計" localSheetId="3">#REF!,#REF!</definedName>
    <definedName name="累計" localSheetId="4">#REF!,#REF!</definedName>
    <definedName name="累計" localSheetId="5">#REF!,#REF!</definedName>
    <definedName name="累計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2" i="12" l="1"/>
  <c r="T92" i="12"/>
  <c r="X91" i="12"/>
  <c r="T91" i="12"/>
  <c r="W84" i="12"/>
  <c r="V84" i="12"/>
  <c r="U84" i="12"/>
  <c r="T84" i="12"/>
  <c r="X84" i="12" s="1"/>
  <c r="S84" i="12"/>
  <c r="R84" i="12"/>
  <c r="T83" i="12"/>
  <c r="X83" i="12" s="1"/>
  <c r="T82" i="12"/>
  <c r="X82" i="12" s="1"/>
  <c r="T81" i="12"/>
  <c r="X81" i="12" s="1"/>
  <c r="W80" i="12"/>
  <c r="U80" i="12"/>
  <c r="S80" i="12"/>
  <c r="W79" i="12"/>
  <c r="V79" i="12"/>
  <c r="V80" i="12" s="1"/>
  <c r="U79" i="12"/>
  <c r="T79" i="12"/>
  <c r="X79" i="12" s="1"/>
  <c r="S79" i="12"/>
  <c r="R79" i="12"/>
  <c r="R80" i="12" s="1"/>
  <c r="T80" i="12" s="1"/>
  <c r="X80" i="12" s="1"/>
  <c r="X78" i="12"/>
  <c r="T78" i="12"/>
  <c r="K78" i="12"/>
  <c r="J78" i="12"/>
  <c r="I78" i="12"/>
  <c r="H78" i="12"/>
  <c r="L78" i="12" s="1"/>
  <c r="G78" i="12"/>
  <c r="F78" i="12"/>
  <c r="T77" i="12"/>
  <c r="X77" i="12" s="1"/>
  <c r="H77" i="12"/>
  <c r="L77" i="12" s="1"/>
  <c r="T76" i="12"/>
  <c r="X76" i="12" s="1"/>
  <c r="H76" i="12"/>
  <c r="L76" i="12" s="1"/>
  <c r="T75" i="12"/>
  <c r="X75" i="12" s="1"/>
  <c r="H75" i="12"/>
  <c r="L75" i="12" s="1"/>
  <c r="T74" i="12"/>
  <c r="X74" i="12" s="1"/>
  <c r="H74" i="12"/>
  <c r="L74" i="12" s="1"/>
  <c r="T73" i="12"/>
  <c r="X73" i="12" s="1"/>
  <c r="K73" i="12"/>
  <c r="J73" i="12"/>
  <c r="I73" i="12"/>
  <c r="G73" i="12"/>
  <c r="F73" i="12"/>
  <c r="H73" i="12" s="1"/>
  <c r="L73" i="12" s="1"/>
  <c r="X72" i="12"/>
  <c r="T72" i="12"/>
  <c r="L72" i="12"/>
  <c r="H72" i="12"/>
  <c r="X71" i="12"/>
  <c r="T71" i="12"/>
  <c r="L71" i="12"/>
  <c r="H71" i="12"/>
  <c r="X70" i="12"/>
  <c r="T70" i="12"/>
  <c r="L70" i="12"/>
  <c r="H70" i="12"/>
  <c r="X69" i="12"/>
  <c r="T69" i="12"/>
  <c r="L69" i="12"/>
  <c r="H69" i="12"/>
  <c r="X68" i="12"/>
  <c r="T68" i="12"/>
  <c r="L68" i="12"/>
  <c r="H68" i="12"/>
  <c r="X67" i="12"/>
  <c r="T67" i="12"/>
  <c r="K67" i="12"/>
  <c r="J67" i="12"/>
  <c r="I67" i="12"/>
  <c r="G67" i="12"/>
  <c r="F67" i="12"/>
  <c r="H67" i="12" s="1"/>
  <c r="L67" i="12" s="1"/>
  <c r="W66" i="12"/>
  <c r="V66" i="12"/>
  <c r="U66" i="12"/>
  <c r="S66" i="12"/>
  <c r="R66" i="12"/>
  <c r="T66" i="12" s="1"/>
  <c r="X66" i="12" s="1"/>
  <c r="L66" i="12"/>
  <c r="H66" i="12"/>
  <c r="X65" i="12"/>
  <c r="T65" i="12"/>
  <c r="L65" i="12"/>
  <c r="H65" i="12"/>
  <c r="X64" i="12"/>
  <c r="T64" i="12"/>
  <c r="K64" i="12"/>
  <c r="J64" i="12"/>
  <c r="I64" i="12"/>
  <c r="H64" i="12"/>
  <c r="L64" i="12" s="1"/>
  <c r="G64" i="12"/>
  <c r="F64" i="12"/>
  <c r="T63" i="12"/>
  <c r="X63" i="12" s="1"/>
  <c r="H63" i="12"/>
  <c r="L63" i="12" s="1"/>
  <c r="T62" i="12"/>
  <c r="X62" i="12" s="1"/>
  <c r="H62" i="12"/>
  <c r="L62" i="12" s="1"/>
  <c r="K61" i="12"/>
  <c r="J61" i="12"/>
  <c r="I61" i="12"/>
  <c r="G61" i="12"/>
  <c r="F61" i="12"/>
  <c r="H61" i="12" s="1"/>
  <c r="L61" i="12" s="1"/>
  <c r="W60" i="12"/>
  <c r="V60" i="12"/>
  <c r="U60" i="12"/>
  <c r="S60" i="12"/>
  <c r="T60" i="12" s="1"/>
  <c r="X60" i="12" s="1"/>
  <c r="R60" i="12"/>
  <c r="L60" i="12"/>
  <c r="H60" i="12"/>
  <c r="X59" i="12"/>
  <c r="T59" i="12"/>
  <c r="L59" i="12"/>
  <c r="H59" i="12"/>
  <c r="X58" i="12"/>
  <c r="T58" i="12"/>
  <c r="L58" i="12"/>
  <c r="H58" i="12"/>
  <c r="X57" i="12"/>
  <c r="T57" i="12"/>
  <c r="L57" i="12"/>
  <c r="H57" i="12"/>
  <c r="X56" i="12"/>
  <c r="T56" i="12"/>
  <c r="K56" i="12"/>
  <c r="J56" i="12"/>
  <c r="I56" i="12"/>
  <c r="H56" i="12"/>
  <c r="L56" i="12" s="1"/>
  <c r="G56" i="12"/>
  <c r="F56" i="12"/>
  <c r="W55" i="12"/>
  <c r="W61" i="12" s="1"/>
  <c r="V55" i="12"/>
  <c r="V61" i="12" s="1"/>
  <c r="U55" i="12"/>
  <c r="U61" i="12" s="1"/>
  <c r="S55" i="12"/>
  <c r="S61" i="12" s="1"/>
  <c r="R55" i="12"/>
  <c r="R61" i="12" s="1"/>
  <c r="T61" i="12" s="1"/>
  <c r="L55" i="12"/>
  <c r="H55" i="12"/>
  <c r="X54" i="12"/>
  <c r="T54" i="12"/>
  <c r="L54" i="12"/>
  <c r="H54" i="12"/>
  <c r="X53" i="12"/>
  <c r="T53" i="12"/>
  <c r="L53" i="12"/>
  <c r="H53" i="12"/>
  <c r="X52" i="12"/>
  <c r="T52" i="12"/>
  <c r="K52" i="12"/>
  <c r="J52" i="12"/>
  <c r="I52" i="12"/>
  <c r="G52" i="12"/>
  <c r="F52" i="12"/>
  <c r="H52" i="12" s="1"/>
  <c r="L52" i="12" s="1"/>
  <c r="T51" i="12"/>
  <c r="X51" i="12" s="1"/>
  <c r="H51" i="12"/>
  <c r="L51" i="12" s="1"/>
  <c r="U50" i="12"/>
  <c r="L50" i="12"/>
  <c r="H50" i="12"/>
  <c r="X49" i="12"/>
  <c r="T49" i="12"/>
  <c r="K49" i="12"/>
  <c r="J49" i="12"/>
  <c r="I49" i="12"/>
  <c r="H49" i="12"/>
  <c r="L49" i="12" s="1"/>
  <c r="G49" i="12"/>
  <c r="F49" i="12"/>
  <c r="T48" i="12"/>
  <c r="X48" i="12" s="1"/>
  <c r="H48" i="12"/>
  <c r="L48" i="12" s="1"/>
  <c r="T47" i="12"/>
  <c r="X47" i="12" s="1"/>
  <c r="H47" i="12"/>
  <c r="L47" i="12" s="1"/>
  <c r="T46" i="12"/>
  <c r="X46" i="12" s="1"/>
  <c r="K46" i="12"/>
  <c r="J46" i="12"/>
  <c r="I46" i="12"/>
  <c r="G46" i="12"/>
  <c r="F46" i="12"/>
  <c r="H46" i="12" s="1"/>
  <c r="L46" i="12" s="1"/>
  <c r="W45" i="12"/>
  <c r="W50" i="12" s="1"/>
  <c r="V45" i="12"/>
  <c r="V50" i="12" s="1"/>
  <c r="U45" i="12"/>
  <c r="T45" i="12"/>
  <c r="X45" i="12" s="1"/>
  <c r="S45" i="12"/>
  <c r="S50" i="12" s="1"/>
  <c r="R45" i="12"/>
  <c r="R50" i="12" s="1"/>
  <c r="H45" i="12"/>
  <c r="L45" i="12" s="1"/>
  <c r="T44" i="12"/>
  <c r="X44" i="12" s="1"/>
  <c r="H44" i="12"/>
  <c r="L44" i="12" s="1"/>
  <c r="T43" i="12"/>
  <c r="X43" i="12" s="1"/>
  <c r="K43" i="12"/>
  <c r="J43" i="12"/>
  <c r="I43" i="12"/>
  <c r="G43" i="12"/>
  <c r="H43" i="12" s="1"/>
  <c r="L43" i="12" s="1"/>
  <c r="F43" i="12"/>
  <c r="T42" i="12"/>
  <c r="X42" i="12" s="1"/>
  <c r="L42" i="12"/>
  <c r="H42" i="12"/>
  <c r="T41" i="12"/>
  <c r="X41" i="12" s="1"/>
  <c r="L41" i="12"/>
  <c r="H41" i="12"/>
  <c r="T40" i="12"/>
  <c r="X40" i="12" s="1"/>
  <c r="L40" i="12"/>
  <c r="H40" i="12"/>
  <c r="T39" i="12"/>
  <c r="X39" i="12" s="1"/>
  <c r="L39" i="12"/>
  <c r="H39" i="12"/>
  <c r="K38" i="12"/>
  <c r="J38" i="12"/>
  <c r="I38" i="12"/>
  <c r="G38" i="12"/>
  <c r="F38" i="12"/>
  <c r="H38" i="12" s="1"/>
  <c r="L38" i="12" s="1"/>
  <c r="W37" i="12"/>
  <c r="V37" i="12"/>
  <c r="U37" i="12"/>
  <c r="T37" i="12"/>
  <c r="X37" i="12" s="1"/>
  <c r="S37" i="12"/>
  <c r="R37" i="12"/>
  <c r="H37" i="12"/>
  <c r="L37" i="12" s="1"/>
  <c r="T36" i="12"/>
  <c r="X36" i="12" s="1"/>
  <c r="H36" i="12"/>
  <c r="L36" i="12" s="1"/>
  <c r="T35" i="12"/>
  <c r="X35" i="12" s="1"/>
  <c r="K35" i="12"/>
  <c r="K79" i="12" s="1"/>
  <c r="J35" i="12"/>
  <c r="J79" i="12" s="1"/>
  <c r="I35" i="12"/>
  <c r="I79" i="12" s="1"/>
  <c r="G35" i="12"/>
  <c r="H35" i="12" s="1"/>
  <c r="L35" i="12" s="1"/>
  <c r="F35" i="12"/>
  <c r="F79" i="12" s="1"/>
  <c r="W34" i="12"/>
  <c r="V34" i="12"/>
  <c r="U34" i="12"/>
  <c r="S34" i="12"/>
  <c r="R34" i="12"/>
  <c r="T34" i="12" s="1"/>
  <c r="X34" i="12" s="1"/>
  <c r="H34" i="12"/>
  <c r="L34" i="12" s="1"/>
  <c r="T33" i="12"/>
  <c r="X33" i="12" s="1"/>
  <c r="H33" i="12"/>
  <c r="L33" i="12" s="1"/>
  <c r="T32" i="12"/>
  <c r="X32" i="12" s="1"/>
  <c r="H32" i="12"/>
  <c r="L32" i="12" s="1"/>
  <c r="T31" i="12"/>
  <c r="X31" i="12" s="1"/>
  <c r="W30" i="12"/>
  <c r="V30" i="12"/>
  <c r="U30" i="12"/>
  <c r="T30" i="12"/>
  <c r="X30" i="12" s="1"/>
  <c r="S30" i="12"/>
  <c r="R30" i="12"/>
  <c r="H30" i="12"/>
  <c r="L30" i="12" s="1"/>
  <c r="T29" i="12"/>
  <c r="X29" i="12" s="1"/>
  <c r="K29" i="12"/>
  <c r="J29" i="12"/>
  <c r="I29" i="12"/>
  <c r="G29" i="12"/>
  <c r="H29" i="12" s="1"/>
  <c r="L29" i="12" s="1"/>
  <c r="F29" i="12"/>
  <c r="T28" i="12"/>
  <c r="X28" i="12" s="1"/>
  <c r="L28" i="12"/>
  <c r="H28" i="12"/>
  <c r="T27" i="12"/>
  <c r="X27" i="12" s="1"/>
  <c r="L27" i="12"/>
  <c r="H27" i="12"/>
  <c r="T26" i="12"/>
  <c r="X26" i="12" s="1"/>
  <c r="L26" i="12"/>
  <c r="H26" i="12"/>
  <c r="T25" i="12"/>
  <c r="X25" i="12" s="1"/>
  <c r="L25" i="12"/>
  <c r="H25" i="12"/>
  <c r="W24" i="12"/>
  <c r="V24" i="12"/>
  <c r="V38" i="12" s="1"/>
  <c r="U24" i="12"/>
  <c r="S24" i="12"/>
  <c r="R24" i="12"/>
  <c r="T24" i="12" s="1"/>
  <c r="X24" i="12" s="1"/>
  <c r="H24" i="12"/>
  <c r="L24" i="12" s="1"/>
  <c r="T23" i="12"/>
  <c r="X23" i="12" s="1"/>
  <c r="H23" i="12"/>
  <c r="L23" i="12" s="1"/>
  <c r="T22" i="12"/>
  <c r="X22" i="12" s="1"/>
  <c r="K22" i="12"/>
  <c r="J22" i="12"/>
  <c r="I22" i="12"/>
  <c r="I31" i="12" s="1"/>
  <c r="G22" i="12"/>
  <c r="F22" i="12"/>
  <c r="H22" i="12" s="1"/>
  <c r="L22" i="12" s="1"/>
  <c r="X21" i="12"/>
  <c r="T21" i="12"/>
  <c r="H21" i="12"/>
  <c r="L21" i="12" s="1"/>
  <c r="X20" i="12"/>
  <c r="T20" i="12"/>
  <c r="H20" i="12"/>
  <c r="L20" i="12" s="1"/>
  <c r="X19" i="12"/>
  <c r="T19" i="12"/>
  <c r="K19" i="12"/>
  <c r="K31" i="12" s="1"/>
  <c r="J19" i="12"/>
  <c r="J31" i="12" s="1"/>
  <c r="I19" i="12"/>
  <c r="G19" i="12"/>
  <c r="G31" i="12" s="1"/>
  <c r="F19" i="12"/>
  <c r="H19" i="12" s="1"/>
  <c r="L19" i="12" s="1"/>
  <c r="W18" i="12"/>
  <c r="W38" i="12" s="1"/>
  <c r="V18" i="12"/>
  <c r="U18" i="12"/>
  <c r="U38" i="12" s="1"/>
  <c r="S18" i="12"/>
  <c r="S38" i="12" s="1"/>
  <c r="R18" i="12"/>
  <c r="T18" i="12" s="1"/>
  <c r="X18" i="12" s="1"/>
  <c r="L18" i="12"/>
  <c r="H18" i="12"/>
  <c r="T17" i="12"/>
  <c r="X17" i="12" s="1"/>
  <c r="L17" i="12"/>
  <c r="H17" i="12"/>
  <c r="T16" i="12"/>
  <c r="X16" i="12" s="1"/>
  <c r="L16" i="12"/>
  <c r="H16" i="12"/>
  <c r="T15" i="12"/>
  <c r="X15" i="12" s="1"/>
  <c r="L15" i="12"/>
  <c r="H15" i="12"/>
  <c r="V14" i="12"/>
  <c r="R14" i="12"/>
  <c r="L14" i="12"/>
  <c r="H14" i="12"/>
  <c r="W13" i="12"/>
  <c r="W14" i="12" s="1"/>
  <c r="V13" i="12"/>
  <c r="U13" i="12"/>
  <c r="S13" i="12"/>
  <c r="S14" i="12" s="1"/>
  <c r="R13" i="12"/>
  <c r="K13" i="12"/>
  <c r="J13" i="12"/>
  <c r="I13" i="12"/>
  <c r="G13" i="12"/>
  <c r="F13" i="12"/>
  <c r="H13" i="12" s="1"/>
  <c r="L13" i="12" s="1"/>
  <c r="X12" i="12"/>
  <c r="T12" i="12"/>
  <c r="H12" i="12"/>
  <c r="L12" i="12" s="1"/>
  <c r="X11" i="12"/>
  <c r="T11" i="12"/>
  <c r="H11" i="12"/>
  <c r="L11" i="12" s="1"/>
  <c r="X10" i="12"/>
  <c r="T10" i="12"/>
  <c r="H10" i="12"/>
  <c r="L10" i="12" s="1"/>
  <c r="W9" i="12"/>
  <c r="V9" i="12"/>
  <c r="U9" i="12"/>
  <c r="U14" i="12" s="1"/>
  <c r="S9" i="12"/>
  <c r="R9" i="12"/>
  <c r="T9" i="12" s="1"/>
  <c r="X9" i="12" s="1"/>
  <c r="L9" i="12"/>
  <c r="H9" i="12"/>
  <c r="T8" i="12"/>
  <c r="X8" i="12" s="1"/>
  <c r="L8" i="12"/>
  <c r="H8" i="12"/>
  <c r="T7" i="12"/>
  <c r="X7" i="12" s="1"/>
  <c r="L7" i="12"/>
  <c r="H7" i="12"/>
  <c r="T6" i="12"/>
  <c r="X6" i="12" s="1"/>
  <c r="L6" i="12"/>
  <c r="H6" i="12"/>
  <c r="T5" i="12"/>
  <c r="X5" i="12" s="1"/>
  <c r="X4" i="12"/>
  <c r="T4" i="12"/>
  <c r="T14" i="12" l="1"/>
  <c r="X14" i="12" s="1"/>
  <c r="X61" i="12"/>
  <c r="V85" i="12"/>
  <c r="U85" i="12"/>
  <c r="W85" i="12"/>
  <c r="T50" i="12"/>
  <c r="X50" i="12" s="1"/>
  <c r="R38" i="12"/>
  <c r="T38" i="12" s="1"/>
  <c r="X38" i="12" s="1"/>
  <c r="G79" i="12"/>
  <c r="H79" i="12" s="1"/>
  <c r="L79" i="12" s="1"/>
  <c r="T13" i="12"/>
  <c r="X13" i="12" s="1"/>
  <c r="F31" i="12"/>
  <c r="T55" i="12"/>
  <c r="X55" i="12" s="1"/>
  <c r="X92" i="11"/>
  <c r="T92" i="11"/>
  <c r="X91" i="11"/>
  <c r="T91" i="11"/>
  <c r="W84" i="11"/>
  <c r="V84" i="11"/>
  <c r="U84" i="11"/>
  <c r="T84" i="11"/>
  <c r="X84" i="11" s="1"/>
  <c r="S84" i="11"/>
  <c r="R84" i="11"/>
  <c r="T83" i="11"/>
  <c r="X83" i="11" s="1"/>
  <c r="T82" i="11"/>
  <c r="X82" i="11" s="1"/>
  <c r="T81" i="11"/>
  <c r="X81" i="11" s="1"/>
  <c r="W80" i="11"/>
  <c r="U80" i="11"/>
  <c r="S80" i="11"/>
  <c r="W79" i="11"/>
  <c r="V79" i="11"/>
  <c r="V80" i="11" s="1"/>
  <c r="U79" i="11"/>
  <c r="T79" i="11"/>
  <c r="X79" i="11" s="1"/>
  <c r="S79" i="11"/>
  <c r="R79" i="11"/>
  <c r="R80" i="11" s="1"/>
  <c r="T80" i="11" s="1"/>
  <c r="X80" i="11" s="1"/>
  <c r="X78" i="11"/>
  <c r="T78" i="11"/>
  <c r="K78" i="11"/>
  <c r="J78" i="11"/>
  <c r="I78" i="11"/>
  <c r="H78" i="11"/>
  <c r="L78" i="11" s="1"/>
  <c r="G78" i="11"/>
  <c r="F78" i="11"/>
  <c r="T77" i="11"/>
  <c r="X77" i="11" s="1"/>
  <c r="H77" i="11"/>
  <c r="L77" i="11" s="1"/>
  <c r="T76" i="11"/>
  <c r="X76" i="11" s="1"/>
  <c r="H76" i="11"/>
  <c r="L76" i="11" s="1"/>
  <c r="T75" i="11"/>
  <c r="X75" i="11" s="1"/>
  <c r="H75" i="11"/>
  <c r="L75" i="11" s="1"/>
  <c r="T74" i="11"/>
  <c r="X74" i="11" s="1"/>
  <c r="H74" i="11"/>
  <c r="L74" i="11" s="1"/>
  <c r="T73" i="11"/>
  <c r="X73" i="11" s="1"/>
  <c r="K73" i="11"/>
  <c r="J73" i="11"/>
  <c r="I73" i="11"/>
  <c r="G73" i="11"/>
  <c r="F73" i="11"/>
  <c r="H73" i="11" s="1"/>
  <c r="L73" i="11" s="1"/>
  <c r="X72" i="11"/>
  <c r="T72" i="11"/>
  <c r="L72" i="11"/>
  <c r="H72" i="11"/>
  <c r="X71" i="11"/>
  <c r="T71" i="11"/>
  <c r="L71" i="11"/>
  <c r="H71" i="11"/>
  <c r="X70" i="11"/>
  <c r="T70" i="11"/>
  <c r="L70" i="11"/>
  <c r="H70" i="11"/>
  <c r="X69" i="11"/>
  <c r="T69" i="11"/>
  <c r="L69" i="11"/>
  <c r="H69" i="11"/>
  <c r="X68" i="11"/>
  <c r="T68" i="11"/>
  <c r="L68" i="11"/>
  <c r="H68" i="11"/>
  <c r="X67" i="11"/>
  <c r="T67" i="11"/>
  <c r="K67" i="11"/>
  <c r="J67" i="11"/>
  <c r="I67" i="11"/>
  <c r="G67" i="11"/>
  <c r="F67" i="11"/>
  <c r="H67" i="11" s="1"/>
  <c r="L67" i="11" s="1"/>
  <c r="W66" i="11"/>
  <c r="V66" i="11"/>
  <c r="U66" i="11"/>
  <c r="S66" i="11"/>
  <c r="R66" i="11"/>
  <c r="T66" i="11" s="1"/>
  <c r="X66" i="11" s="1"/>
  <c r="L66" i="11"/>
  <c r="H66" i="11"/>
  <c r="X65" i="11"/>
  <c r="T65" i="11"/>
  <c r="L65" i="11"/>
  <c r="H65" i="11"/>
  <c r="X64" i="11"/>
  <c r="T64" i="11"/>
  <c r="K64" i="11"/>
  <c r="J64" i="11"/>
  <c r="I64" i="11"/>
  <c r="H64" i="11"/>
  <c r="L64" i="11" s="1"/>
  <c r="G64" i="11"/>
  <c r="F64" i="11"/>
  <c r="T63" i="11"/>
  <c r="X63" i="11" s="1"/>
  <c r="H63" i="11"/>
  <c r="L63" i="11" s="1"/>
  <c r="T62" i="11"/>
  <c r="X62" i="11" s="1"/>
  <c r="H62" i="11"/>
  <c r="L62" i="11" s="1"/>
  <c r="K61" i="11"/>
  <c r="J61" i="11"/>
  <c r="I61" i="11"/>
  <c r="G61" i="11"/>
  <c r="F61" i="11"/>
  <c r="H61" i="11" s="1"/>
  <c r="L61" i="11" s="1"/>
  <c r="W60" i="11"/>
  <c r="V60" i="11"/>
  <c r="U60" i="11"/>
  <c r="S60" i="11"/>
  <c r="R60" i="11"/>
  <c r="T60" i="11" s="1"/>
  <c r="X60" i="11" s="1"/>
  <c r="L60" i="11"/>
  <c r="H60" i="11"/>
  <c r="X59" i="11"/>
  <c r="T59" i="11"/>
  <c r="L59" i="11"/>
  <c r="H59" i="11"/>
  <c r="X58" i="11"/>
  <c r="T58" i="11"/>
  <c r="L58" i="11"/>
  <c r="H58" i="11"/>
  <c r="X57" i="11"/>
  <c r="T57" i="11"/>
  <c r="L57" i="11"/>
  <c r="H57" i="11"/>
  <c r="X56" i="11"/>
  <c r="T56" i="11"/>
  <c r="K56" i="11"/>
  <c r="J56" i="11"/>
  <c r="I56" i="11"/>
  <c r="H56" i="11"/>
  <c r="L56" i="11" s="1"/>
  <c r="G56" i="11"/>
  <c r="F56" i="11"/>
  <c r="W55" i="11"/>
  <c r="W61" i="11" s="1"/>
  <c r="V55" i="11"/>
  <c r="V61" i="11" s="1"/>
  <c r="U55" i="11"/>
  <c r="U61" i="11" s="1"/>
  <c r="S55" i="11"/>
  <c r="S61" i="11" s="1"/>
  <c r="R55" i="11"/>
  <c r="R61" i="11" s="1"/>
  <c r="L55" i="11"/>
  <c r="H55" i="11"/>
  <c r="X54" i="11"/>
  <c r="T54" i="11"/>
  <c r="L54" i="11"/>
  <c r="H54" i="11"/>
  <c r="X53" i="11"/>
  <c r="T53" i="11"/>
  <c r="L53" i="11"/>
  <c r="H53" i="11"/>
  <c r="X52" i="11"/>
  <c r="T52" i="11"/>
  <c r="K52" i="11"/>
  <c r="J52" i="11"/>
  <c r="I52" i="11"/>
  <c r="G52" i="11"/>
  <c r="F52" i="11"/>
  <c r="H52" i="11" s="1"/>
  <c r="L52" i="11" s="1"/>
  <c r="T51" i="11"/>
  <c r="X51" i="11" s="1"/>
  <c r="H51" i="11"/>
  <c r="L51" i="11" s="1"/>
  <c r="U50" i="11"/>
  <c r="S50" i="11"/>
  <c r="L50" i="11"/>
  <c r="H50" i="11"/>
  <c r="X49" i="11"/>
  <c r="T49" i="11"/>
  <c r="K49" i="11"/>
  <c r="J49" i="11"/>
  <c r="I49" i="11"/>
  <c r="H49" i="11"/>
  <c r="L49" i="11" s="1"/>
  <c r="G49" i="11"/>
  <c r="F49" i="11"/>
  <c r="T48" i="11"/>
  <c r="X48" i="11" s="1"/>
  <c r="H48" i="11"/>
  <c r="L48" i="11" s="1"/>
  <c r="T47" i="11"/>
  <c r="X47" i="11" s="1"/>
  <c r="H47" i="11"/>
  <c r="L47" i="11" s="1"/>
  <c r="T46" i="11"/>
  <c r="X46" i="11" s="1"/>
  <c r="K46" i="11"/>
  <c r="J46" i="11"/>
  <c r="I46" i="11"/>
  <c r="G46" i="11"/>
  <c r="F46" i="11"/>
  <c r="H46" i="11" s="1"/>
  <c r="L46" i="11" s="1"/>
  <c r="W45" i="11"/>
  <c r="W50" i="11" s="1"/>
  <c r="V45" i="11"/>
  <c r="V50" i="11" s="1"/>
  <c r="U45" i="11"/>
  <c r="T45" i="11"/>
  <c r="X45" i="11" s="1"/>
  <c r="S45" i="11"/>
  <c r="R45" i="11"/>
  <c r="R50" i="11" s="1"/>
  <c r="T50" i="11" s="1"/>
  <c r="X50" i="11" s="1"/>
  <c r="H45" i="11"/>
  <c r="L45" i="11" s="1"/>
  <c r="T44" i="11"/>
  <c r="X44" i="11" s="1"/>
  <c r="H44" i="11"/>
  <c r="L44" i="11" s="1"/>
  <c r="T43" i="11"/>
  <c r="X43" i="11" s="1"/>
  <c r="K43" i="11"/>
  <c r="J43" i="11"/>
  <c r="I43" i="11"/>
  <c r="G43" i="11"/>
  <c r="H43" i="11" s="1"/>
  <c r="L43" i="11" s="1"/>
  <c r="F43" i="11"/>
  <c r="X42" i="11"/>
  <c r="T42" i="11"/>
  <c r="L42" i="11"/>
  <c r="H42" i="11"/>
  <c r="X41" i="11"/>
  <c r="T41" i="11"/>
  <c r="L41" i="11"/>
  <c r="H41" i="11"/>
  <c r="X40" i="11"/>
  <c r="T40" i="11"/>
  <c r="L40" i="11"/>
  <c r="H40" i="11"/>
  <c r="X39" i="11"/>
  <c r="T39" i="11"/>
  <c r="L39" i="11"/>
  <c r="H39" i="11"/>
  <c r="K38" i="11"/>
  <c r="J38" i="11"/>
  <c r="I38" i="11"/>
  <c r="G38" i="11"/>
  <c r="F38" i="11"/>
  <c r="H38" i="11" s="1"/>
  <c r="L38" i="11" s="1"/>
  <c r="W37" i="11"/>
  <c r="V37" i="11"/>
  <c r="U37" i="11"/>
  <c r="T37" i="11"/>
  <c r="X37" i="11" s="1"/>
  <c r="S37" i="11"/>
  <c r="R37" i="11"/>
  <c r="H37" i="11"/>
  <c r="L37" i="11" s="1"/>
  <c r="T36" i="11"/>
  <c r="X36" i="11" s="1"/>
  <c r="H36" i="11"/>
  <c r="L36" i="11" s="1"/>
  <c r="T35" i="11"/>
  <c r="X35" i="11" s="1"/>
  <c r="K35" i="11"/>
  <c r="K79" i="11" s="1"/>
  <c r="J35" i="11"/>
  <c r="J79" i="11" s="1"/>
  <c r="I35" i="11"/>
  <c r="I79" i="11" s="1"/>
  <c r="G35" i="11"/>
  <c r="H35" i="11" s="1"/>
  <c r="L35" i="11" s="1"/>
  <c r="F35" i="11"/>
  <c r="F79" i="11" s="1"/>
  <c r="W34" i="11"/>
  <c r="V34" i="11"/>
  <c r="U34" i="11"/>
  <c r="S34" i="11"/>
  <c r="R34" i="11"/>
  <c r="T34" i="11" s="1"/>
  <c r="X34" i="11" s="1"/>
  <c r="H34" i="11"/>
  <c r="L34" i="11" s="1"/>
  <c r="T33" i="11"/>
  <c r="X33" i="11" s="1"/>
  <c r="H33" i="11"/>
  <c r="L33" i="11" s="1"/>
  <c r="T32" i="11"/>
  <c r="X32" i="11" s="1"/>
  <c r="H32" i="11"/>
  <c r="L32" i="11" s="1"/>
  <c r="T31" i="11"/>
  <c r="X31" i="11" s="1"/>
  <c r="W30" i="11"/>
  <c r="V30" i="11"/>
  <c r="U30" i="11"/>
  <c r="T30" i="11"/>
  <c r="X30" i="11" s="1"/>
  <c r="S30" i="11"/>
  <c r="R30" i="11"/>
  <c r="H30" i="11"/>
  <c r="L30" i="11" s="1"/>
  <c r="T29" i="11"/>
  <c r="X29" i="11" s="1"/>
  <c r="K29" i="11"/>
  <c r="J29" i="11"/>
  <c r="I29" i="11"/>
  <c r="G29" i="11"/>
  <c r="H29" i="11" s="1"/>
  <c r="L29" i="11" s="1"/>
  <c r="F29" i="11"/>
  <c r="T28" i="11"/>
  <c r="X28" i="11" s="1"/>
  <c r="L28" i="11"/>
  <c r="H28" i="11"/>
  <c r="T27" i="11"/>
  <c r="X27" i="11" s="1"/>
  <c r="L27" i="11"/>
  <c r="H27" i="11"/>
  <c r="T26" i="11"/>
  <c r="X26" i="11" s="1"/>
  <c r="L26" i="11"/>
  <c r="H26" i="11"/>
  <c r="T25" i="11"/>
  <c r="X25" i="11" s="1"/>
  <c r="L25" i="11"/>
  <c r="H25" i="11"/>
  <c r="W24" i="11"/>
  <c r="V24" i="11"/>
  <c r="V38" i="11" s="1"/>
  <c r="U24" i="11"/>
  <c r="S24" i="11"/>
  <c r="R24" i="11"/>
  <c r="T24" i="11" s="1"/>
  <c r="X24" i="11" s="1"/>
  <c r="H24" i="11"/>
  <c r="L24" i="11" s="1"/>
  <c r="T23" i="11"/>
  <c r="X23" i="11" s="1"/>
  <c r="H23" i="11"/>
  <c r="L23" i="11" s="1"/>
  <c r="T22" i="11"/>
  <c r="X22" i="11" s="1"/>
  <c r="K22" i="11"/>
  <c r="J22" i="11"/>
  <c r="I22" i="11"/>
  <c r="I31" i="11" s="1"/>
  <c r="G22" i="11"/>
  <c r="F22" i="11"/>
  <c r="H22" i="11" s="1"/>
  <c r="L22" i="11" s="1"/>
  <c r="X21" i="11"/>
  <c r="T21" i="11"/>
  <c r="L21" i="11"/>
  <c r="H21" i="11"/>
  <c r="X20" i="11"/>
  <c r="T20" i="11"/>
  <c r="L20" i="11"/>
  <c r="H20" i="11"/>
  <c r="X19" i="11"/>
  <c r="T19" i="11"/>
  <c r="K19" i="11"/>
  <c r="K31" i="11" s="1"/>
  <c r="W85" i="11" s="1"/>
  <c r="J19" i="11"/>
  <c r="J31" i="11" s="1"/>
  <c r="I19" i="11"/>
  <c r="G19" i="11"/>
  <c r="G31" i="11" s="1"/>
  <c r="F19" i="11"/>
  <c r="H19" i="11" s="1"/>
  <c r="L19" i="11" s="1"/>
  <c r="W18" i="11"/>
  <c r="W38" i="11" s="1"/>
  <c r="V18" i="11"/>
  <c r="U18" i="11"/>
  <c r="U38" i="11" s="1"/>
  <c r="S18" i="11"/>
  <c r="S38" i="11" s="1"/>
  <c r="R18" i="11"/>
  <c r="T18" i="11" s="1"/>
  <c r="X18" i="11" s="1"/>
  <c r="L18" i="11"/>
  <c r="H18" i="11"/>
  <c r="X17" i="11"/>
  <c r="T17" i="11"/>
  <c r="L17" i="11"/>
  <c r="H17" i="11"/>
  <c r="X16" i="11"/>
  <c r="T16" i="11"/>
  <c r="L16" i="11"/>
  <c r="H16" i="11"/>
  <c r="X15" i="11"/>
  <c r="T15" i="11"/>
  <c r="L15" i="11"/>
  <c r="H15" i="11"/>
  <c r="V14" i="11"/>
  <c r="R14" i="11"/>
  <c r="H14" i="11"/>
  <c r="L14" i="11" s="1"/>
  <c r="W13" i="11"/>
  <c r="V13" i="11"/>
  <c r="U13" i="11"/>
  <c r="S13" i="11"/>
  <c r="T13" i="11" s="1"/>
  <c r="X13" i="11" s="1"/>
  <c r="R13" i="11"/>
  <c r="K13" i="11"/>
  <c r="J13" i="11"/>
  <c r="I13" i="11"/>
  <c r="G13" i="11"/>
  <c r="F13" i="11"/>
  <c r="H13" i="11" s="1"/>
  <c r="L13" i="11" s="1"/>
  <c r="T12" i="11"/>
  <c r="X12" i="11" s="1"/>
  <c r="H12" i="11"/>
  <c r="L12" i="11" s="1"/>
  <c r="T11" i="11"/>
  <c r="X11" i="11" s="1"/>
  <c r="H11" i="11"/>
  <c r="L11" i="11" s="1"/>
  <c r="T10" i="11"/>
  <c r="X10" i="11" s="1"/>
  <c r="H10" i="11"/>
  <c r="L10" i="11" s="1"/>
  <c r="W9" i="11"/>
  <c r="W14" i="11" s="1"/>
  <c r="V9" i="11"/>
  <c r="U9" i="11"/>
  <c r="U14" i="11" s="1"/>
  <c r="S9" i="11"/>
  <c r="S14" i="11" s="1"/>
  <c r="R9" i="11"/>
  <c r="T9" i="11" s="1"/>
  <c r="X9" i="11" s="1"/>
  <c r="L9" i="11"/>
  <c r="H9" i="11"/>
  <c r="T8" i="11"/>
  <c r="X8" i="11" s="1"/>
  <c r="L8" i="11"/>
  <c r="H8" i="11"/>
  <c r="T7" i="11"/>
  <c r="X7" i="11" s="1"/>
  <c r="L7" i="11"/>
  <c r="H7" i="11"/>
  <c r="T6" i="11"/>
  <c r="X6" i="11" s="1"/>
  <c r="L6" i="11"/>
  <c r="H6" i="11"/>
  <c r="T5" i="11"/>
  <c r="X5" i="11" s="1"/>
  <c r="X4" i="11"/>
  <c r="T4" i="11"/>
  <c r="S85" i="12" l="1"/>
  <c r="H31" i="12"/>
  <c r="L31" i="12" s="1"/>
  <c r="R85" i="12"/>
  <c r="T85" i="12" s="1"/>
  <c r="X85" i="12" s="1"/>
  <c r="U85" i="11"/>
  <c r="T61" i="11"/>
  <c r="X61" i="11" s="1"/>
  <c r="T14" i="11"/>
  <c r="X14" i="11" s="1"/>
  <c r="V85" i="11"/>
  <c r="G79" i="11"/>
  <c r="S85" i="11" s="1"/>
  <c r="F31" i="11"/>
  <c r="T55" i="11"/>
  <c r="X55" i="11" s="1"/>
  <c r="R38" i="11"/>
  <c r="T38" i="11" s="1"/>
  <c r="X38" i="11" s="1"/>
  <c r="H31" i="11" l="1"/>
  <c r="L31" i="11" s="1"/>
  <c r="R85" i="11"/>
  <c r="T85" i="11" s="1"/>
  <c r="X85" i="11" s="1"/>
  <c r="H79" i="11"/>
  <c r="L79" i="11" s="1"/>
  <c r="X92" i="10" l="1"/>
  <c r="T92" i="10"/>
  <c r="X91" i="10"/>
  <c r="T91" i="10"/>
  <c r="X84" i="10"/>
  <c r="W84" i="10"/>
  <c r="V84" i="10"/>
  <c r="U84" i="10"/>
  <c r="T84" i="10"/>
  <c r="S84" i="10"/>
  <c r="R84" i="10"/>
  <c r="T83" i="10"/>
  <c r="X83" i="10" s="1"/>
  <c r="T82" i="10"/>
  <c r="X82" i="10" s="1"/>
  <c r="T81" i="10"/>
  <c r="X81" i="10" s="1"/>
  <c r="W80" i="10"/>
  <c r="U80" i="10"/>
  <c r="S80" i="10"/>
  <c r="W79" i="10"/>
  <c r="V79" i="10"/>
  <c r="V80" i="10" s="1"/>
  <c r="U79" i="10"/>
  <c r="T79" i="10"/>
  <c r="X79" i="10" s="1"/>
  <c r="S79" i="10"/>
  <c r="R79" i="10"/>
  <c r="R80" i="10" s="1"/>
  <c r="T80" i="10" s="1"/>
  <c r="X80" i="10" s="1"/>
  <c r="X78" i="10"/>
  <c r="T78" i="10"/>
  <c r="K78" i="10"/>
  <c r="J78" i="10"/>
  <c r="I78" i="10"/>
  <c r="H78" i="10"/>
  <c r="L78" i="10" s="1"/>
  <c r="G78" i="10"/>
  <c r="F78" i="10"/>
  <c r="T77" i="10"/>
  <c r="X77" i="10" s="1"/>
  <c r="H77" i="10"/>
  <c r="L77" i="10" s="1"/>
  <c r="T76" i="10"/>
  <c r="X76" i="10" s="1"/>
  <c r="H76" i="10"/>
  <c r="L76" i="10" s="1"/>
  <c r="T75" i="10"/>
  <c r="X75" i="10" s="1"/>
  <c r="H75" i="10"/>
  <c r="L75" i="10" s="1"/>
  <c r="T74" i="10"/>
  <c r="X74" i="10" s="1"/>
  <c r="H74" i="10"/>
  <c r="L74" i="10" s="1"/>
  <c r="T73" i="10"/>
  <c r="X73" i="10" s="1"/>
  <c r="K73" i="10"/>
  <c r="J73" i="10"/>
  <c r="I73" i="10"/>
  <c r="G73" i="10"/>
  <c r="F73" i="10"/>
  <c r="H73" i="10" s="1"/>
  <c r="L73" i="10" s="1"/>
  <c r="X72" i="10"/>
  <c r="T72" i="10"/>
  <c r="L72" i="10"/>
  <c r="H72" i="10"/>
  <c r="X71" i="10"/>
  <c r="T71" i="10"/>
  <c r="L71" i="10"/>
  <c r="H71" i="10"/>
  <c r="X70" i="10"/>
  <c r="T70" i="10"/>
  <c r="H70" i="10"/>
  <c r="L70" i="10" s="1"/>
  <c r="X69" i="10"/>
  <c r="T69" i="10"/>
  <c r="H69" i="10"/>
  <c r="L69" i="10" s="1"/>
  <c r="X68" i="10"/>
  <c r="T68" i="10"/>
  <c r="H68" i="10"/>
  <c r="L68" i="10" s="1"/>
  <c r="X67" i="10"/>
  <c r="T67" i="10"/>
  <c r="K67" i="10"/>
  <c r="J67" i="10"/>
  <c r="I67" i="10"/>
  <c r="G67" i="10"/>
  <c r="F67" i="10"/>
  <c r="H67" i="10" s="1"/>
  <c r="L67" i="10" s="1"/>
  <c r="W66" i="10"/>
  <c r="V66" i="10"/>
  <c r="U66" i="10"/>
  <c r="S66" i="10"/>
  <c r="R66" i="10"/>
  <c r="T66" i="10" s="1"/>
  <c r="X66" i="10" s="1"/>
  <c r="L66" i="10"/>
  <c r="H66" i="10"/>
  <c r="T65" i="10"/>
  <c r="X65" i="10" s="1"/>
  <c r="L65" i="10"/>
  <c r="H65" i="10"/>
  <c r="T64" i="10"/>
  <c r="X64" i="10" s="1"/>
  <c r="K64" i="10"/>
  <c r="J64" i="10"/>
  <c r="I64" i="10"/>
  <c r="H64" i="10"/>
  <c r="L64" i="10" s="1"/>
  <c r="G64" i="10"/>
  <c r="F64" i="10"/>
  <c r="T63" i="10"/>
  <c r="X63" i="10" s="1"/>
  <c r="H63" i="10"/>
  <c r="L63" i="10" s="1"/>
  <c r="T62" i="10"/>
  <c r="X62" i="10" s="1"/>
  <c r="H62" i="10"/>
  <c r="L62" i="10" s="1"/>
  <c r="K61" i="10"/>
  <c r="J61" i="10"/>
  <c r="I61" i="10"/>
  <c r="G61" i="10"/>
  <c r="F61" i="10"/>
  <c r="H61" i="10" s="1"/>
  <c r="L61" i="10" s="1"/>
  <c r="W60" i="10"/>
  <c r="V60" i="10"/>
  <c r="U60" i="10"/>
  <c r="T60" i="10"/>
  <c r="X60" i="10" s="1"/>
  <c r="S60" i="10"/>
  <c r="R60" i="10"/>
  <c r="L60" i="10"/>
  <c r="H60" i="10"/>
  <c r="X59" i="10"/>
  <c r="T59" i="10"/>
  <c r="L59" i="10"/>
  <c r="H59" i="10"/>
  <c r="X58" i="10"/>
  <c r="T58" i="10"/>
  <c r="L58" i="10"/>
  <c r="H58" i="10"/>
  <c r="X57" i="10"/>
  <c r="T57" i="10"/>
  <c r="L57" i="10"/>
  <c r="H57" i="10"/>
  <c r="X56" i="10"/>
  <c r="T56" i="10"/>
  <c r="K56" i="10"/>
  <c r="J56" i="10"/>
  <c r="I56" i="10"/>
  <c r="H56" i="10"/>
  <c r="L56" i="10" s="1"/>
  <c r="G56" i="10"/>
  <c r="F56" i="10"/>
  <c r="W55" i="10"/>
  <c r="W61" i="10" s="1"/>
  <c r="V55" i="10"/>
  <c r="V61" i="10" s="1"/>
  <c r="U55" i="10"/>
  <c r="U61" i="10" s="1"/>
  <c r="S55" i="10"/>
  <c r="S61" i="10" s="1"/>
  <c r="R55" i="10"/>
  <c r="R61" i="10" s="1"/>
  <c r="T61" i="10" s="1"/>
  <c r="X61" i="10" s="1"/>
  <c r="L55" i="10"/>
  <c r="H55" i="10"/>
  <c r="X54" i="10"/>
  <c r="T54" i="10"/>
  <c r="L54" i="10"/>
  <c r="H54" i="10"/>
  <c r="X53" i="10"/>
  <c r="T53" i="10"/>
  <c r="L53" i="10"/>
  <c r="H53" i="10"/>
  <c r="X52" i="10"/>
  <c r="T52" i="10"/>
  <c r="K52" i="10"/>
  <c r="J52" i="10"/>
  <c r="I52" i="10"/>
  <c r="G52" i="10"/>
  <c r="F52" i="10"/>
  <c r="H52" i="10" s="1"/>
  <c r="L52" i="10" s="1"/>
  <c r="X51" i="10"/>
  <c r="T51" i="10"/>
  <c r="H51" i="10"/>
  <c r="L51" i="10" s="1"/>
  <c r="U50" i="10"/>
  <c r="L50" i="10"/>
  <c r="H50" i="10"/>
  <c r="X49" i="10"/>
  <c r="T49" i="10"/>
  <c r="K49" i="10"/>
  <c r="J49" i="10"/>
  <c r="I49" i="10"/>
  <c r="H49" i="10"/>
  <c r="L49" i="10" s="1"/>
  <c r="G49" i="10"/>
  <c r="F49" i="10"/>
  <c r="T48" i="10"/>
  <c r="X48" i="10" s="1"/>
  <c r="H48" i="10"/>
  <c r="L48" i="10" s="1"/>
  <c r="T47" i="10"/>
  <c r="X47" i="10" s="1"/>
  <c r="H47" i="10"/>
  <c r="L47" i="10" s="1"/>
  <c r="T46" i="10"/>
  <c r="X46" i="10" s="1"/>
  <c r="K46" i="10"/>
  <c r="J46" i="10"/>
  <c r="I46" i="10"/>
  <c r="G46" i="10"/>
  <c r="H46" i="10" s="1"/>
  <c r="L46" i="10" s="1"/>
  <c r="F46" i="10"/>
  <c r="W45" i="10"/>
  <c r="W50" i="10" s="1"/>
  <c r="V45" i="10"/>
  <c r="V50" i="10" s="1"/>
  <c r="U45" i="10"/>
  <c r="T45" i="10"/>
  <c r="X45" i="10" s="1"/>
  <c r="S45" i="10"/>
  <c r="S50" i="10" s="1"/>
  <c r="R45" i="10"/>
  <c r="R50" i="10" s="1"/>
  <c r="T50" i="10" s="1"/>
  <c r="X50" i="10" s="1"/>
  <c r="H45" i="10"/>
  <c r="L45" i="10" s="1"/>
  <c r="T44" i="10"/>
  <c r="X44" i="10" s="1"/>
  <c r="H44" i="10"/>
  <c r="L44" i="10" s="1"/>
  <c r="T43" i="10"/>
  <c r="X43" i="10" s="1"/>
  <c r="K43" i="10"/>
  <c r="J43" i="10"/>
  <c r="I43" i="10"/>
  <c r="G43" i="10"/>
  <c r="F43" i="10"/>
  <c r="H43" i="10" s="1"/>
  <c r="L43" i="10" s="1"/>
  <c r="X42" i="10"/>
  <c r="T42" i="10"/>
  <c r="L42" i="10"/>
  <c r="H42" i="10"/>
  <c r="X41" i="10"/>
  <c r="T41" i="10"/>
  <c r="L41" i="10"/>
  <c r="H41" i="10"/>
  <c r="X40" i="10"/>
  <c r="T40" i="10"/>
  <c r="L40" i="10"/>
  <c r="H40" i="10"/>
  <c r="X39" i="10"/>
  <c r="T39" i="10"/>
  <c r="L39" i="10"/>
  <c r="H39" i="10"/>
  <c r="K38" i="10"/>
  <c r="J38" i="10"/>
  <c r="I38" i="10"/>
  <c r="G38" i="10"/>
  <c r="F38" i="10"/>
  <c r="H38" i="10" s="1"/>
  <c r="L38" i="10" s="1"/>
  <c r="W37" i="10"/>
  <c r="V37" i="10"/>
  <c r="U37" i="10"/>
  <c r="T37" i="10"/>
  <c r="X37" i="10" s="1"/>
  <c r="S37" i="10"/>
  <c r="R37" i="10"/>
  <c r="H37" i="10"/>
  <c r="L37" i="10" s="1"/>
  <c r="X36" i="10"/>
  <c r="T36" i="10"/>
  <c r="H36" i="10"/>
  <c r="L36" i="10" s="1"/>
  <c r="X35" i="10"/>
  <c r="T35" i="10"/>
  <c r="K35" i="10"/>
  <c r="K79" i="10" s="1"/>
  <c r="J35" i="10"/>
  <c r="J79" i="10" s="1"/>
  <c r="I35" i="10"/>
  <c r="I79" i="10" s="1"/>
  <c r="G35" i="10"/>
  <c r="G79" i="10" s="1"/>
  <c r="F35" i="10"/>
  <c r="F79" i="10" s="1"/>
  <c r="H79" i="10" s="1"/>
  <c r="W34" i="10"/>
  <c r="V34" i="10"/>
  <c r="U34" i="10"/>
  <c r="S34" i="10"/>
  <c r="R34" i="10"/>
  <c r="T34" i="10" s="1"/>
  <c r="X34" i="10" s="1"/>
  <c r="L34" i="10"/>
  <c r="H34" i="10"/>
  <c r="T33" i="10"/>
  <c r="X33" i="10" s="1"/>
  <c r="L33" i="10"/>
  <c r="H33" i="10"/>
  <c r="T32" i="10"/>
  <c r="X32" i="10" s="1"/>
  <c r="L32" i="10"/>
  <c r="H32" i="10"/>
  <c r="T31" i="10"/>
  <c r="X31" i="10" s="1"/>
  <c r="W30" i="10"/>
  <c r="V30" i="10"/>
  <c r="U30" i="10"/>
  <c r="T30" i="10"/>
  <c r="X30" i="10" s="1"/>
  <c r="S30" i="10"/>
  <c r="R30" i="10"/>
  <c r="H30" i="10"/>
  <c r="L30" i="10" s="1"/>
  <c r="T29" i="10"/>
  <c r="X29" i="10" s="1"/>
  <c r="K29" i="10"/>
  <c r="J29" i="10"/>
  <c r="I29" i="10"/>
  <c r="G29" i="10"/>
  <c r="F29" i="10"/>
  <c r="H29" i="10" s="1"/>
  <c r="L29" i="10" s="1"/>
  <c r="X28" i="10"/>
  <c r="T28" i="10"/>
  <c r="L28" i="10"/>
  <c r="H28" i="10"/>
  <c r="X27" i="10"/>
  <c r="T27" i="10"/>
  <c r="L27" i="10"/>
  <c r="H27" i="10"/>
  <c r="T26" i="10"/>
  <c r="X26" i="10" s="1"/>
  <c r="L26" i="10"/>
  <c r="H26" i="10"/>
  <c r="T25" i="10"/>
  <c r="X25" i="10" s="1"/>
  <c r="L25" i="10"/>
  <c r="H25" i="10"/>
  <c r="W24" i="10"/>
  <c r="V24" i="10"/>
  <c r="V38" i="10" s="1"/>
  <c r="U24" i="10"/>
  <c r="S24" i="10"/>
  <c r="R24" i="10"/>
  <c r="T24" i="10" s="1"/>
  <c r="X24" i="10" s="1"/>
  <c r="H24" i="10"/>
  <c r="L24" i="10" s="1"/>
  <c r="T23" i="10"/>
  <c r="X23" i="10" s="1"/>
  <c r="H23" i="10"/>
  <c r="L23" i="10" s="1"/>
  <c r="T22" i="10"/>
  <c r="X22" i="10" s="1"/>
  <c r="K22" i="10"/>
  <c r="J22" i="10"/>
  <c r="I22" i="10"/>
  <c r="I31" i="10" s="1"/>
  <c r="G22" i="10"/>
  <c r="F22" i="10"/>
  <c r="H22" i="10" s="1"/>
  <c r="L22" i="10" s="1"/>
  <c r="X21" i="10"/>
  <c r="T21" i="10"/>
  <c r="L21" i="10"/>
  <c r="H21" i="10"/>
  <c r="X20" i="10"/>
  <c r="T20" i="10"/>
  <c r="L20" i="10"/>
  <c r="H20" i="10"/>
  <c r="X19" i="10"/>
  <c r="T19" i="10"/>
  <c r="K19" i="10"/>
  <c r="K31" i="10" s="1"/>
  <c r="W85" i="10" s="1"/>
  <c r="J19" i="10"/>
  <c r="J31" i="10" s="1"/>
  <c r="V85" i="10" s="1"/>
  <c r="I19" i="10"/>
  <c r="G19" i="10"/>
  <c r="G31" i="10" s="1"/>
  <c r="F19" i="10"/>
  <c r="H19" i="10" s="1"/>
  <c r="L19" i="10" s="1"/>
  <c r="W18" i="10"/>
  <c r="W38" i="10" s="1"/>
  <c r="V18" i="10"/>
  <c r="U18" i="10"/>
  <c r="U38" i="10" s="1"/>
  <c r="T18" i="10"/>
  <c r="X18" i="10" s="1"/>
  <c r="S18" i="10"/>
  <c r="S38" i="10" s="1"/>
  <c r="R18" i="10"/>
  <c r="L18" i="10"/>
  <c r="H18" i="10"/>
  <c r="T17" i="10"/>
  <c r="X17" i="10" s="1"/>
  <c r="L17" i="10"/>
  <c r="H17" i="10"/>
  <c r="T16" i="10"/>
  <c r="X16" i="10" s="1"/>
  <c r="L16" i="10"/>
  <c r="H16" i="10"/>
  <c r="T15" i="10"/>
  <c r="X15" i="10" s="1"/>
  <c r="L15" i="10"/>
  <c r="H15" i="10"/>
  <c r="V14" i="10"/>
  <c r="R14" i="10"/>
  <c r="L14" i="10"/>
  <c r="H14" i="10"/>
  <c r="W13" i="10"/>
  <c r="V13" i="10"/>
  <c r="U13" i="10"/>
  <c r="S13" i="10"/>
  <c r="T13" i="10" s="1"/>
  <c r="X13" i="10" s="1"/>
  <c r="R13" i="10"/>
  <c r="K13" i="10"/>
  <c r="J13" i="10"/>
  <c r="I13" i="10"/>
  <c r="G13" i="10"/>
  <c r="F13" i="10"/>
  <c r="H13" i="10" s="1"/>
  <c r="L13" i="10" s="1"/>
  <c r="X12" i="10"/>
  <c r="T12" i="10"/>
  <c r="H12" i="10"/>
  <c r="L12" i="10" s="1"/>
  <c r="X11" i="10"/>
  <c r="T11" i="10"/>
  <c r="H11" i="10"/>
  <c r="L11" i="10" s="1"/>
  <c r="X10" i="10"/>
  <c r="T10" i="10"/>
  <c r="H10" i="10"/>
  <c r="L10" i="10" s="1"/>
  <c r="W9" i="10"/>
  <c r="W14" i="10" s="1"/>
  <c r="V9" i="10"/>
  <c r="U9" i="10"/>
  <c r="U14" i="10" s="1"/>
  <c r="T9" i="10"/>
  <c r="X9" i="10" s="1"/>
  <c r="S9" i="10"/>
  <c r="S14" i="10" s="1"/>
  <c r="R9" i="10"/>
  <c r="L9" i="10"/>
  <c r="H9" i="10"/>
  <c r="T8" i="10"/>
  <c r="X8" i="10" s="1"/>
  <c r="L8" i="10"/>
  <c r="H8" i="10"/>
  <c r="T7" i="10"/>
  <c r="X7" i="10" s="1"/>
  <c r="L7" i="10"/>
  <c r="H7" i="10"/>
  <c r="T6" i="10"/>
  <c r="X6" i="10" s="1"/>
  <c r="L6" i="10"/>
  <c r="H6" i="10"/>
  <c r="T5" i="10"/>
  <c r="X5" i="10" s="1"/>
  <c r="X4" i="10"/>
  <c r="T4" i="10"/>
  <c r="S85" i="10" l="1"/>
  <c r="U85" i="10"/>
  <c r="T14" i="10"/>
  <c r="X14" i="10" s="1"/>
  <c r="L79" i="10"/>
  <c r="F31" i="10"/>
  <c r="H35" i="10"/>
  <c r="L35" i="10" s="1"/>
  <c r="T55" i="10"/>
  <c r="X55" i="10" s="1"/>
  <c r="R38" i="10"/>
  <c r="T38" i="10" s="1"/>
  <c r="X38" i="10" s="1"/>
  <c r="H31" i="10" l="1"/>
  <c r="L31" i="10" s="1"/>
  <c r="R85" i="10"/>
  <c r="T85" i="10" s="1"/>
  <c r="X85" i="10" s="1"/>
  <c r="X92" i="9" l="1"/>
  <c r="T92" i="9"/>
  <c r="X91" i="9"/>
  <c r="T91" i="9"/>
  <c r="W84" i="9"/>
  <c r="V84" i="9"/>
  <c r="U84" i="9"/>
  <c r="T84" i="9"/>
  <c r="X84" i="9" s="1"/>
  <c r="S84" i="9"/>
  <c r="R84" i="9"/>
  <c r="T83" i="9"/>
  <c r="X83" i="9" s="1"/>
  <c r="T82" i="9"/>
  <c r="X82" i="9" s="1"/>
  <c r="T81" i="9"/>
  <c r="X81" i="9" s="1"/>
  <c r="W80" i="9"/>
  <c r="U80" i="9"/>
  <c r="S80" i="9"/>
  <c r="W79" i="9"/>
  <c r="V79" i="9"/>
  <c r="V80" i="9" s="1"/>
  <c r="U79" i="9"/>
  <c r="T79" i="9"/>
  <c r="X79" i="9" s="1"/>
  <c r="S79" i="9"/>
  <c r="R79" i="9"/>
  <c r="R80" i="9" s="1"/>
  <c r="T80" i="9" s="1"/>
  <c r="X80" i="9" s="1"/>
  <c r="X78" i="9"/>
  <c r="T78" i="9"/>
  <c r="K78" i="9"/>
  <c r="J78" i="9"/>
  <c r="I78" i="9"/>
  <c r="H78" i="9"/>
  <c r="L78" i="9" s="1"/>
  <c r="G78" i="9"/>
  <c r="F78" i="9"/>
  <c r="T77" i="9"/>
  <c r="X77" i="9" s="1"/>
  <c r="H77" i="9"/>
  <c r="L77" i="9" s="1"/>
  <c r="T76" i="9"/>
  <c r="X76" i="9" s="1"/>
  <c r="H76" i="9"/>
  <c r="L76" i="9" s="1"/>
  <c r="T75" i="9"/>
  <c r="X75" i="9" s="1"/>
  <c r="H75" i="9"/>
  <c r="L75" i="9" s="1"/>
  <c r="T74" i="9"/>
  <c r="X74" i="9" s="1"/>
  <c r="H74" i="9"/>
  <c r="L74" i="9" s="1"/>
  <c r="T73" i="9"/>
  <c r="X73" i="9" s="1"/>
  <c r="K73" i="9"/>
  <c r="J73" i="9"/>
  <c r="I73" i="9"/>
  <c r="G73" i="9"/>
  <c r="F73" i="9"/>
  <c r="H73" i="9" s="1"/>
  <c r="L73" i="9" s="1"/>
  <c r="X72" i="9"/>
  <c r="T72" i="9"/>
  <c r="L72" i="9"/>
  <c r="H72" i="9"/>
  <c r="X71" i="9"/>
  <c r="T71" i="9"/>
  <c r="L71" i="9"/>
  <c r="H71" i="9"/>
  <c r="X70" i="9"/>
  <c r="T70" i="9"/>
  <c r="L70" i="9"/>
  <c r="H70" i="9"/>
  <c r="X69" i="9"/>
  <c r="T69" i="9"/>
  <c r="L69" i="9"/>
  <c r="H69" i="9"/>
  <c r="X68" i="9"/>
  <c r="T68" i="9"/>
  <c r="L68" i="9"/>
  <c r="H68" i="9"/>
  <c r="X67" i="9"/>
  <c r="T67" i="9"/>
  <c r="K67" i="9"/>
  <c r="J67" i="9"/>
  <c r="I67" i="9"/>
  <c r="G67" i="9"/>
  <c r="F67" i="9"/>
  <c r="H67" i="9" s="1"/>
  <c r="L67" i="9" s="1"/>
  <c r="W66" i="9"/>
  <c r="V66" i="9"/>
  <c r="U66" i="9"/>
  <c r="S66" i="9"/>
  <c r="R66" i="9"/>
  <c r="T66" i="9" s="1"/>
  <c r="X66" i="9" s="1"/>
  <c r="L66" i="9"/>
  <c r="H66" i="9"/>
  <c r="X65" i="9"/>
  <c r="T65" i="9"/>
  <c r="L65" i="9"/>
  <c r="H65" i="9"/>
  <c r="X64" i="9"/>
  <c r="T64" i="9"/>
  <c r="K64" i="9"/>
  <c r="J64" i="9"/>
  <c r="I64" i="9"/>
  <c r="H64" i="9"/>
  <c r="L64" i="9" s="1"/>
  <c r="G64" i="9"/>
  <c r="F64" i="9"/>
  <c r="T63" i="9"/>
  <c r="X63" i="9" s="1"/>
  <c r="H63" i="9"/>
  <c r="L63" i="9" s="1"/>
  <c r="T62" i="9"/>
  <c r="X62" i="9" s="1"/>
  <c r="H62" i="9"/>
  <c r="L62" i="9" s="1"/>
  <c r="K61" i="9"/>
  <c r="J61" i="9"/>
  <c r="I61" i="9"/>
  <c r="G61" i="9"/>
  <c r="F61" i="9"/>
  <c r="H61" i="9" s="1"/>
  <c r="L61" i="9" s="1"/>
  <c r="W60" i="9"/>
  <c r="V60" i="9"/>
  <c r="U60" i="9"/>
  <c r="S60" i="9"/>
  <c r="T60" i="9" s="1"/>
  <c r="X60" i="9" s="1"/>
  <c r="R60" i="9"/>
  <c r="L60" i="9"/>
  <c r="H60" i="9"/>
  <c r="X59" i="9"/>
  <c r="T59" i="9"/>
  <c r="L59" i="9"/>
  <c r="H59" i="9"/>
  <c r="X58" i="9"/>
  <c r="T58" i="9"/>
  <c r="L58" i="9"/>
  <c r="H58" i="9"/>
  <c r="X57" i="9"/>
  <c r="T57" i="9"/>
  <c r="L57" i="9"/>
  <c r="H57" i="9"/>
  <c r="X56" i="9"/>
  <c r="T56" i="9"/>
  <c r="K56" i="9"/>
  <c r="J56" i="9"/>
  <c r="I56" i="9"/>
  <c r="H56" i="9"/>
  <c r="L56" i="9" s="1"/>
  <c r="G56" i="9"/>
  <c r="F56" i="9"/>
  <c r="W55" i="9"/>
  <c r="W61" i="9" s="1"/>
  <c r="V55" i="9"/>
  <c r="V61" i="9" s="1"/>
  <c r="U55" i="9"/>
  <c r="U61" i="9" s="1"/>
  <c r="S55" i="9"/>
  <c r="S61" i="9" s="1"/>
  <c r="R55" i="9"/>
  <c r="R61" i="9" s="1"/>
  <c r="T61" i="9" s="1"/>
  <c r="L55" i="9"/>
  <c r="H55" i="9"/>
  <c r="X54" i="9"/>
  <c r="T54" i="9"/>
  <c r="L54" i="9"/>
  <c r="H54" i="9"/>
  <c r="X53" i="9"/>
  <c r="T53" i="9"/>
  <c r="L53" i="9"/>
  <c r="H53" i="9"/>
  <c r="X52" i="9"/>
  <c r="T52" i="9"/>
  <c r="K52" i="9"/>
  <c r="J52" i="9"/>
  <c r="I52" i="9"/>
  <c r="G52" i="9"/>
  <c r="F52" i="9"/>
  <c r="H52" i="9" s="1"/>
  <c r="L52" i="9" s="1"/>
  <c r="T51" i="9"/>
  <c r="X51" i="9" s="1"/>
  <c r="H51" i="9"/>
  <c r="L51" i="9" s="1"/>
  <c r="W50" i="9"/>
  <c r="U50" i="9"/>
  <c r="S50" i="9"/>
  <c r="L50" i="9"/>
  <c r="H50" i="9"/>
  <c r="X49" i="9"/>
  <c r="T49" i="9"/>
  <c r="K49" i="9"/>
  <c r="J49" i="9"/>
  <c r="I49" i="9"/>
  <c r="H49" i="9"/>
  <c r="L49" i="9" s="1"/>
  <c r="G49" i="9"/>
  <c r="F49" i="9"/>
  <c r="T48" i="9"/>
  <c r="X48" i="9" s="1"/>
  <c r="H48" i="9"/>
  <c r="L48" i="9" s="1"/>
  <c r="T47" i="9"/>
  <c r="X47" i="9" s="1"/>
  <c r="H47" i="9"/>
  <c r="L47" i="9" s="1"/>
  <c r="T46" i="9"/>
  <c r="X46" i="9" s="1"/>
  <c r="K46" i="9"/>
  <c r="J46" i="9"/>
  <c r="I46" i="9"/>
  <c r="G46" i="9"/>
  <c r="F46" i="9"/>
  <c r="H46" i="9" s="1"/>
  <c r="L46" i="9" s="1"/>
  <c r="W45" i="9"/>
  <c r="V45" i="9"/>
  <c r="V50" i="9" s="1"/>
  <c r="U45" i="9"/>
  <c r="T45" i="9"/>
  <c r="X45" i="9" s="1"/>
  <c r="S45" i="9"/>
  <c r="R45" i="9"/>
  <c r="R50" i="9" s="1"/>
  <c r="T50" i="9" s="1"/>
  <c r="X50" i="9" s="1"/>
  <c r="H45" i="9"/>
  <c r="L45" i="9" s="1"/>
  <c r="T44" i="9"/>
  <c r="X44" i="9" s="1"/>
  <c r="H44" i="9"/>
  <c r="L44" i="9" s="1"/>
  <c r="T43" i="9"/>
  <c r="X43" i="9" s="1"/>
  <c r="K43" i="9"/>
  <c r="J43" i="9"/>
  <c r="I43" i="9"/>
  <c r="G43" i="9"/>
  <c r="H43" i="9" s="1"/>
  <c r="L43" i="9" s="1"/>
  <c r="F43" i="9"/>
  <c r="X42" i="9"/>
  <c r="T42" i="9"/>
  <c r="L42" i="9"/>
  <c r="H42" i="9"/>
  <c r="X41" i="9"/>
  <c r="T41" i="9"/>
  <c r="L41" i="9"/>
  <c r="H41" i="9"/>
  <c r="X40" i="9"/>
  <c r="T40" i="9"/>
  <c r="L40" i="9"/>
  <c r="H40" i="9"/>
  <c r="X39" i="9"/>
  <c r="T39" i="9"/>
  <c r="L39" i="9"/>
  <c r="H39" i="9"/>
  <c r="K38" i="9"/>
  <c r="J38" i="9"/>
  <c r="I38" i="9"/>
  <c r="G38" i="9"/>
  <c r="F38" i="9"/>
  <c r="H38" i="9" s="1"/>
  <c r="L38" i="9" s="1"/>
  <c r="W37" i="9"/>
  <c r="V37" i="9"/>
  <c r="U37" i="9"/>
  <c r="T37" i="9"/>
  <c r="X37" i="9" s="1"/>
  <c r="S37" i="9"/>
  <c r="R37" i="9"/>
  <c r="H37" i="9"/>
  <c r="L37" i="9" s="1"/>
  <c r="T36" i="9"/>
  <c r="X36" i="9" s="1"/>
  <c r="H36" i="9"/>
  <c r="L36" i="9" s="1"/>
  <c r="T35" i="9"/>
  <c r="X35" i="9" s="1"/>
  <c r="K35" i="9"/>
  <c r="K79" i="9" s="1"/>
  <c r="J35" i="9"/>
  <c r="J79" i="9" s="1"/>
  <c r="I35" i="9"/>
  <c r="I79" i="9" s="1"/>
  <c r="G35" i="9"/>
  <c r="H35" i="9" s="1"/>
  <c r="L35" i="9" s="1"/>
  <c r="F35" i="9"/>
  <c r="F79" i="9" s="1"/>
  <c r="W34" i="9"/>
  <c r="V34" i="9"/>
  <c r="U34" i="9"/>
  <c r="S34" i="9"/>
  <c r="R34" i="9"/>
  <c r="T34" i="9" s="1"/>
  <c r="X34" i="9" s="1"/>
  <c r="H34" i="9"/>
  <c r="L34" i="9" s="1"/>
  <c r="T33" i="9"/>
  <c r="X33" i="9" s="1"/>
  <c r="H33" i="9"/>
  <c r="L33" i="9" s="1"/>
  <c r="T32" i="9"/>
  <c r="X32" i="9" s="1"/>
  <c r="H32" i="9"/>
  <c r="L32" i="9" s="1"/>
  <c r="T31" i="9"/>
  <c r="X31" i="9" s="1"/>
  <c r="W30" i="9"/>
  <c r="V30" i="9"/>
  <c r="U30" i="9"/>
  <c r="T30" i="9"/>
  <c r="X30" i="9" s="1"/>
  <c r="S30" i="9"/>
  <c r="R30" i="9"/>
  <c r="H30" i="9"/>
  <c r="L30" i="9" s="1"/>
  <c r="T29" i="9"/>
  <c r="X29" i="9" s="1"/>
  <c r="K29" i="9"/>
  <c r="J29" i="9"/>
  <c r="I29" i="9"/>
  <c r="G29" i="9"/>
  <c r="H29" i="9" s="1"/>
  <c r="L29" i="9" s="1"/>
  <c r="F29" i="9"/>
  <c r="X28" i="9"/>
  <c r="T28" i="9"/>
  <c r="L28" i="9"/>
  <c r="H28" i="9"/>
  <c r="X27" i="9"/>
  <c r="T27" i="9"/>
  <c r="L27" i="9"/>
  <c r="H27" i="9"/>
  <c r="X26" i="9"/>
  <c r="T26" i="9"/>
  <c r="L26" i="9"/>
  <c r="H26" i="9"/>
  <c r="X25" i="9"/>
  <c r="T25" i="9"/>
  <c r="L25" i="9"/>
  <c r="H25" i="9"/>
  <c r="W24" i="9"/>
  <c r="V24" i="9"/>
  <c r="V38" i="9" s="1"/>
  <c r="U24" i="9"/>
  <c r="S24" i="9"/>
  <c r="R24" i="9"/>
  <c r="T24" i="9" s="1"/>
  <c r="X24" i="9" s="1"/>
  <c r="H24" i="9"/>
  <c r="L24" i="9" s="1"/>
  <c r="T23" i="9"/>
  <c r="X23" i="9" s="1"/>
  <c r="H23" i="9"/>
  <c r="L23" i="9" s="1"/>
  <c r="T22" i="9"/>
  <c r="X22" i="9" s="1"/>
  <c r="K22" i="9"/>
  <c r="K31" i="9" s="1"/>
  <c r="J22" i="9"/>
  <c r="I22" i="9"/>
  <c r="I31" i="9" s="1"/>
  <c r="G22" i="9"/>
  <c r="G31" i="9" s="1"/>
  <c r="F22" i="9"/>
  <c r="H22" i="9" s="1"/>
  <c r="L22" i="9" s="1"/>
  <c r="X21" i="9"/>
  <c r="T21" i="9"/>
  <c r="L21" i="9"/>
  <c r="H21" i="9"/>
  <c r="X20" i="9"/>
  <c r="T20" i="9"/>
  <c r="L20" i="9"/>
  <c r="H20" i="9"/>
  <c r="X19" i="9"/>
  <c r="T19" i="9"/>
  <c r="K19" i="9"/>
  <c r="J19" i="9"/>
  <c r="J31" i="9" s="1"/>
  <c r="I19" i="9"/>
  <c r="G19" i="9"/>
  <c r="F19" i="9"/>
  <c r="H19" i="9" s="1"/>
  <c r="L19" i="9" s="1"/>
  <c r="W18" i="9"/>
  <c r="W38" i="9" s="1"/>
  <c r="V18" i="9"/>
  <c r="U18" i="9"/>
  <c r="U38" i="9" s="1"/>
  <c r="S18" i="9"/>
  <c r="S38" i="9" s="1"/>
  <c r="R18" i="9"/>
  <c r="T18" i="9" s="1"/>
  <c r="X18" i="9" s="1"/>
  <c r="L18" i="9"/>
  <c r="H18" i="9"/>
  <c r="X17" i="9"/>
  <c r="T17" i="9"/>
  <c r="L17" i="9"/>
  <c r="H17" i="9"/>
  <c r="X16" i="9"/>
  <c r="T16" i="9"/>
  <c r="L16" i="9"/>
  <c r="H16" i="9"/>
  <c r="X15" i="9"/>
  <c r="T15" i="9"/>
  <c r="L15" i="9"/>
  <c r="H15" i="9"/>
  <c r="V14" i="9"/>
  <c r="R14" i="9"/>
  <c r="T14" i="9" s="1"/>
  <c r="H14" i="9"/>
  <c r="L14" i="9" s="1"/>
  <c r="W13" i="9"/>
  <c r="V13" i="9"/>
  <c r="U13" i="9"/>
  <c r="S13" i="9"/>
  <c r="T13" i="9" s="1"/>
  <c r="X13" i="9" s="1"/>
  <c r="R13" i="9"/>
  <c r="K13" i="9"/>
  <c r="J13" i="9"/>
  <c r="I13" i="9"/>
  <c r="G13" i="9"/>
  <c r="F13" i="9"/>
  <c r="H13" i="9" s="1"/>
  <c r="L13" i="9" s="1"/>
  <c r="T12" i="9"/>
  <c r="X12" i="9" s="1"/>
  <c r="H12" i="9"/>
  <c r="L12" i="9" s="1"/>
  <c r="T11" i="9"/>
  <c r="X11" i="9" s="1"/>
  <c r="H11" i="9"/>
  <c r="L11" i="9" s="1"/>
  <c r="T10" i="9"/>
  <c r="X10" i="9" s="1"/>
  <c r="H10" i="9"/>
  <c r="L10" i="9" s="1"/>
  <c r="W9" i="9"/>
  <c r="W14" i="9" s="1"/>
  <c r="V9" i="9"/>
  <c r="U9" i="9"/>
  <c r="U14" i="9" s="1"/>
  <c r="S9" i="9"/>
  <c r="S14" i="9" s="1"/>
  <c r="R9" i="9"/>
  <c r="T9" i="9" s="1"/>
  <c r="X9" i="9" s="1"/>
  <c r="L9" i="9"/>
  <c r="H9" i="9"/>
  <c r="X8" i="9"/>
  <c r="T8" i="9"/>
  <c r="L8" i="9"/>
  <c r="H8" i="9"/>
  <c r="X7" i="9"/>
  <c r="T7" i="9"/>
  <c r="L7" i="9"/>
  <c r="H7" i="9"/>
  <c r="X6" i="9"/>
  <c r="T6" i="9"/>
  <c r="L6" i="9"/>
  <c r="H6" i="9"/>
  <c r="X5" i="9"/>
  <c r="T5" i="9"/>
  <c r="X4" i="9"/>
  <c r="T4" i="9"/>
  <c r="X61" i="9" l="1"/>
  <c r="V85" i="9"/>
  <c r="W85" i="9"/>
  <c r="U85" i="9"/>
  <c r="X14" i="9"/>
  <c r="G79" i="9"/>
  <c r="H79" i="9" s="1"/>
  <c r="L79" i="9" s="1"/>
  <c r="F31" i="9"/>
  <c r="T55" i="9"/>
  <c r="X55" i="9" s="1"/>
  <c r="R38" i="9"/>
  <c r="T38" i="9" s="1"/>
  <c r="X38" i="9" s="1"/>
  <c r="S85" i="9" l="1"/>
  <c r="H31" i="9"/>
  <c r="L31" i="9" s="1"/>
  <c r="R85" i="9"/>
  <c r="T85" i="9" s="1"/>
  <c r="X85" i="9" s="1"/>
  <c r="X92" i="8" l="1"/>
  <c r="T92" i="8"/>
  <c r="X91" i="8"/>
  <c r="T91" i="8"/>
  <c r="W84" i="8"/>
  <c r="V84" i="8"/>
  <c r="U84" i="8"/>
  <c r="T84" i="8"/>
  <c r="X84" i="8" s="1"/>
  <c r="S84" i="8"/>
  <c r="R84" i="8"/>
  <c r="T83" i="8"/>
  <c r="X83" i="8" s="1"/>
  <c r="T82" i="8"/>
  <c r="X82" i="8" s="1"/>
  <c r="T81" i="8"/>
  <c r="X81" i="8" s="1"/>
  <c r="W80" i="8"/>
  <c r="U80" i="8"/>
  <c r="S80" i="8"/>
  <c r="W79" i="8"/>
  <c r="V79" i="8"/>
  <c r="V80" i="8" s="1"/>
  <c r="U79" i="8"/>
  <c r="T79" i="8"/>
  <c r="X79" i="8" s="1"/>
  <c r="S79" i="8"/>
  <c r="R79" i="8"/>
  <c r="R80" i="8" s="1"/>
  <c r="T80" i="8" s="1"/>
  <c r="X80" i="8" s="1"/>
  <c r="X78" i="8"/>
  <c r="T78" i="8"/>
  <c r="K78" i="8"/>
  <c r="J78" i="8"/>
  <c r="I78" i="8"/>
  <c r="H78" i="8"/>
  <c r="L78" i="8" s="1"/>
  <c r="G78" i="8"/>
  <c r="F78" i="8"/>
  <c r="T77" i="8"/>
  <c r="X77" i="8" s="1"/>
  <c r="H77" i="8"/>
  <c r="L77" i="8" s="1"/>
  <c r="T76" i="8"/>
  <c r="X76" i="8" s="1"/>
  <c r="H76" i="8"/>
  <c r="L76" i="8" s="1"/>
  <c r="T75" i="8"/>
  <c r="X75" i="8" s="1"/>
  <c r="H75" i="8"/>
  <c r="L75" i="8" s="1"/>
  <c r="T74" i="8"/>
  <c r="X74" i="8" s="1"/>
  <c r="H74" i="8"/>
  <c r="L74" i="8" s="1"/>
  <c r="T73" i="8"/>
  <c r="X73" i="8" s="1"/>
  <c r="K73" i="8"/>
  <c r="J73" i="8"/>
  <c r="I73" i="8"/>
  <c r="G73" i="8"/>
  <c r="F73" i="8"/>
  <c r="H73" i="8" s="1"/>
  <c r="L73" i="8" s="1"/>
  <c r="X72" i="8"/>
  <c r="T72" i="8"/>
  <c r="L72" i="8"/>
  <c r="H72" i="8"/>
  <c r="X71" i="8"/>
  <c r="T71" i="8"/>
  <c r="L71" i="8"/>
  <c r="H71" i="8"/>
  <c r="X70" i="8"/>
  <c r="T70" i="8"/>
  <c r="L70" i="8"/>
  <c r="H70" i="8"/>
  <c r="X69" i="8"/>
  <c r="T69" i="8"/>
  <c r="L69" i="8"/>
  <c r="H69" i="8"/>
  <c r="X68" i="8"/>
  <c r="T68" i="8"/>
  <c r="L68" i="8"/>
  <c r="H68" i="8"/>
  <c r="X67" i="8"/>
  <c r="T67" i="8"/>
  <c r="K67" i="8"/>
  <c r="J67" i="8"/>
  <c r="I67" i="8"/>
  <c r="G67" i="8"/>
  <c r="F67" i="8"/>
  <c r="H67" i="8" s="1"/>
  <c r="L67" i="8" s="1"/>
  <c r="W66" i="8"/>
  <c r="V66" i="8"/>
  <c r="U66" i="8"/>
  <c r="S66" i="8"/>
  <c r="R66" i="8"/>
  <c r="T66" i="8" s="1"/>
  <c r="X66" i="8" s="1"/>
  <c r="L66" i="8"/>
  <c r="H66" i="8"/>
  <c r="X65" i="8"/>
  <c r="T65" i="8"/>
  <c r="L65" i="8"/>
  <c r="H65" i="8"/>
  <c r="X64" i="8"/>
  <c r="T64" i="8"/>
  <c r="K64" i="8"/>
  <c r="J64" i="8"/>
  <c r="I64" i="8"/>
  <c r="H64" i="8"/>
  <c r="L64" i="8" s="1"/>
  <c r="G64" i="8"/>
  <c r="F64" i="8"/>
  <c r="T63" i="8"/>
  <c r="X63" i="8" s="1"/>
  <c r="H63" i="8"/>
  <c r="L63" i="8" s="1"/>
  <c r="T62" i="8"/>
  <c r="X62" i="8" s="1"/>
  <c r="H62" i="8"/>
  <c r="L62" i="8" s="1"/>
  <c r="K61" i="8"/>
  <c r="J61" i="8"/>
  <c r="I61" i="8"/>
  <c r="G61" i="8"/>
  <c r="F61" i="8"/>
  <c r="H61" i="8" s="1"/>
  <c r="L61" i="8" s="1"/>
  <c r="W60" i="8"/>
  <c r="V60" i="8"/>
  <c r="U60" i="8"/>
  <c r="S60" i="8"/>
  <c r="T60" i="8" s="1"/>
  <c r="X60" i="8" s="1"/>
  <c r="R60" i="8"/>
  <c r="L60" i="8"/>
  <c r="H60" i="8"/>
  <c r="X59" i="8"/>
  <c r="T59" i="8"/>
  <c r="L59" i="8"/>
  <c r="H59" i="8"/>
  <c r="X58" i="8"/>
  <c r="T58" i="8"/>
  <c r="L58" i="8"/>
  <c r="H58" i="8"/>
  <c r="X57" i="8"/>
  <c r="T57" i="8"/>
  <c r="L57" i="8"/>
  <c r="H57" i="8"/>
  <c r="X56" i="8"/>
  <c r="T56" i="8"/>
  <c r="K56" i="8"/>
  <c r="J56" i="8"/>
  <c r="I56" i="8"/>
  <c r="H56" i="8"/>
  <c r="L56" i="8" s="1"/>
  <c r="G56" i="8"/>
  <c r="F56" i="8"/>
  <c r="W55" i="8"/>
  <c r="W61" i="8" s="1"/>
  <c r="V55" i="8"/>
  <c r="V61" i="8" s="1"/>
  <c r="U55" i="8"/>
  <c r="U61" i="8" s="1"/>
  <c r="S55" i="8"/>
  <c r="S61" i="8" s="1"/>
  <c r="R55" i="8"/>
  <c r="R61" i="8" s="1"/>
  <c r="T61" i="8" s="1"/>
  <c r="L55" i="8"/>
  <c r="H55" i="8"/>
  <c r="X54" i="8"/>
  <c r="T54" i="8"/>
  <c r="L54" i="8"/>
  <c r="H54" i="8"/>
  <c r="X53" i="8"/>
  <c r="T53" i="8"/>
  <c r="L53" i="8"/>
  <c r="H53" i="8"/>
  <c r="X52" i="8"/>
  <c r="T52" i="8"/>
  <c r="K52" i="8"/>
  <c r="J52" i="8"/>
  <c r="I52" i="8"/>
  <c r="G52" i="8"/>
  <c r="F52" i="8"/>
  <c r="H52" i="8" s="1"/>
  <c r="L52" i="8" s="1"/>
  <c r="T51" i="8"/>
  <c r="X51" i="8" s="1"/>
  <c r="H51" i="8"/>
  <c r="L51" i="8" s="1"/>
  <c r="W50" i="8"/>
  <c r="U50" i="8"/>
  <c r="S50" i="8"/>
  <c r="L50" i="8"/>
  <c r="H50" i="8"/>
  <c r="X49" i="8"/>
  <c r="T49" i="8"/>
  <c r="K49" i="8"/>
  <c r="J49" i="8"/>
  <c r="I49" i="8"/>
  <c r="H49" i="8"/>
  <c r="L49" i="8" s="1"/>
  <c r="G49" i="8"/>
  <c r="F49" i="8"/>
  <c r="T48" i="8"/>
  <c r="X48" i="8" s="1"/>
  <c r="H48" i="8"/>
  <c r="L48" i="8" s="1"/>
  <c r="T47" i="8"/>
  <c r="X47" i="8" s="1"/>
  <c r="H47" i="8"/>
  <c r="L47" i="8" s="1"/>
  <c r="T46" i="8"/>
  <c r="X46" i="8" s="1"/>
  <c r="K46" i="8"/>
  <c r="J46" i="8"/>
  <c r="I46" i="8"/>
  <c r="G46" i="8"/>
  <c r="F46" i="8"/>
  <c r="H46" i="8" s="1"/>
  <c r="L46" i="8" s="1"/>
  <c r="W45" i="8"/>
  <c r="V45" i="8"/>
  <c r="V50" i="8" s="1"/>
  <c r="U45" i="8"/>
  <c r="T45" i="8"/>
  <c r="X45" i="8" s="1"/>
  <c r="S45" i="8"/>
  <c r="R45" i="8"/>
  <c r="R50" i="8" s="1"/>
  <c r="T50" i="8" s="1"/>
  <c r="X50" i="8" s="1"/>
  <c r="H45" i="8"/>
  <c r="L45" i="8" s="1"/>
  <c r="T44" i="8"/>
  <c r="X44" i="8" s="1"/>
  <c r="H44" i="8"/>
  <c r="L44" i="8" s="1"/>
  <c r="T43" i="8"/>
  <c r="X43" i="8" s="1"/>
  <c r="K43" i="8"/>
  <c r="J43" i="8"/>
  <c r="I43" i="8"/>
  <c r="G43" i="8"/>
  <c r="H43" i="8" s="1"/>
  <c r="L43" i="8" s="1"/>
  <c r="F43" i="8"/>
  <c r="X42" i="8"/>
  <c r="T42" i="8"/>
  <c r="L42" i="8"/>
  <c r="H42" i="8"/>
  <c r="X41" i="8"/>
  <c r="T41" i="8"/>
  <c r="L41" i="8"/>
  <c r="H41" i="8"/>
  <c r="X40" i="8"/>
  <c r="T40" i="8"/>
  <c r="L40" i="8"/>
  <c r="H40" i="8"/>
  <c r="X39" i="8"/>
  <c r="T39" i="8"/>
  <c r="L39" i="8"/>
  <c r="H39" i="8"/>
  <c r="K38" i="8"/>
  <c r="J38" i="8"/>
  <c r="I38" i="8"/>
  <c r="G38" i="8"/>
  <c r="F38" i="8"/>
  <c r="H38" i="8" s="1"/>
  <c r="L38" i="8" s="1"/>
  <c r="W37" i="8"/>
  <c r="V37" i="8"/>
  <c r="U37" i="8"/>
  <c r="T37" i="8"/>
  <c r="X37" i="8" s="1"/>
  <c r="S37" i="8"/>
  <c r="R37" i="8"/>
  <c r="H37" i="8"/>
  <c r="L37" i="8" s="1"/>
  <c r="T36" i="8"/>
  <c r="X36" i="8" s="1"/>
  <c r="H36" i="8"/>
  <c r="L36" i="8" s="1"/>
  <c r="T35" i="8"/>
  <c r="X35" i="8" s="1"/>
  <c r="K35" i="8"/>
  <c r="K79" i="8" s="1"/>
  <c r="J35" i="8"/>
  <c r="J79" i="8" s="1"/>
  <c r="I35" i="8"/>
  <c r="I79" i="8" s="1"/>
  <c r="G35" i="8"/>
  <c r="H35" i="8" s="1"/>
  <c r="L35" i="8" s="1"/>
  <c r="F35" i="8"/>
  <c r="F79" i="8" s="1"/>
  <c r="W34" i="8"/>
  <c r="V34" i="8"/>
  <c r="U34" i="8"/>
  <c r="S34" i="8"/>
  <c r="R34" i="8"/>
  <c r="T34" i="8" s="1"/>
  <c r="X34" i="8" s="1"/>
  <c r="H34" i="8"/>
  <c r="L34" i="8" s="1"/>
  <c r="T33" i="8"/>
  <c r="X33" i="8" s="1"/>
  <c r="H33" i="8"/>
  <c r="L33" i="8" s="1"/>
  <c r="T32" i="8"/>
  <c r="X32" i="8" s="1"/>
  <c r="H32" i="8"/>
  <c r="L32" i="8" s="1"/>
  <c r="T31" i="8"/>
  <c r="X31" i="8" s="1"/>
  <c r="W30" i="8"/>
  <c r="V30" i="8"/>
  <c r="U30" i="8"/>
  <c r="T30" i="8"/>
  <c r="X30" i="8" s="1"/>
  <c r="S30" i="8"/>
  <c r="R30" i="8"/>
  <c r="H30" i="8"/>
  <c r="L30" i="8" s="1"/>
  <c r="T29" i="8"/>
  <c r="X29" i="8" s="1"/>
  <c r="K29" i="8"/>
  <c r="J29" i="8"/>
  <c r="I29" i="8"/>
  <c r="G29" i="8"/>
  <c r="H29" i="8" s="1"/>
  <c r="L29" i="8" s="1"/>
  <c r="F29" i="8"/>
  <c r="X28" i="8"/>
  <c r="T28" i="8"/>
  <c r="L28" i="8"/>
  <c r="H28" i="8"/>
  <c r="X27" i="8"/>
  <c r="T27" i="8"/>
  <c r="L27" i="8"/>
  <c r="H27" i="8"/>
  <c r="X26" i="8"/>
  <c r="T26" i="8"/>
  <c r="L26" i="8"/>
  <c r="H26" i="8"/>
  <c r="X25" i="8"/>
  <c r="T25" i="8"/>
  <c r="L25" i="8"/>
  <c r="H25" i="8"/>
  <c r="W24" i="8"/>
  <c r="V24" i="8"/>
  <c r="V38" i="8" s="1"/>
  <c r="U24" i="8"/>
  <c r="S24" i="8"/>
  <c r="R24" i="8"/>
  <c r="T24" i="8" s="1"/>
  <c r="X24" i="8" s="1"/>
  <c r="H24" i="8"/>
  <c r="L24" i="8" s="1"/>
  <c r="T23" i="8"/>
  <c r="X23" i="8" s="1"/>
  <c r="H23" i="8"/>
  <c r="L23" i="8" s="1"/>
  <c r="T22" i="8"/>
  <c r="X22" i="8" s="1"/>
  <c r="K22" i="8"/>
  <c r="K31" i="8" s="1"/>
  <c r="J22" i="8"/>
  <c r="I22" i="8"/>
  <c r="I31" i="8" s="1"/>
  <c r="G22" i="8"/>
  <c r="G31" i="8" s="1"/>
  <c r="F22" i="8"/>
  <c r="H22" i="8" s="1"/>
  <c r="L22" i="8" s="1"/>
  <c r="X21" i="8"/>
  <c r="T21" i="8"/>
  <c r="L21" i="8"/>
  <c r="H21" i="8"/>
  <c r="X20" i="8"/>
  <c r="T20" i="8"/>
  <c r="L20" i="8"/>
  <c r="H20" i="8"/>
  <c r="X19" i="8"/>
  <c r="T19" i="8"/>
  <c r="K19" i="8"/>
  <c r="J19" i="8"/>
  <c r="J31" i="8" s="1"/>
  <c r="I19" i="8"/>
  <c r="G19" i="8"/>
  <c r="F19" i="8"/>
  <c r="H19" i="8" s="1"/>
  <c r="L19" i="8" s="1"/>
  <c r="W18" i="8"/>
  <c r="W38" i="8" s="1"/>
  <c r="V18" i="8"/>
  <c r="U18" i="8"/>
  <c r="U38" i="8" s="1"/>
  <c r="S18" i="8"/>
  <c r="S38" i="8" s="1"/>
  <c r="R18" i="8"/>
  <c r="T18" i="8" s="1"/>
  <c r="X18" i="8" s="1"/>
  <c r="L18" i="8"/>
  <c r="H18" i="8"/>
  <c r="X17" i="8"/>
  <c r="T17" i="8"/>
  <c r="L17" i="8"/>
  <c r="H17" i="8"/>
  <c r="X16" i="8"/>
  <c r="T16" i="8"/>
  <c r="L16" i="8"/>
  <c r="H16" i="8"/>
  <c r="X15" i="8"/>
  <c r="T15" i="8"/>
  <c r="L15" i="8"/>
  <c r="H15" i="8"/>
  <c r="V14" i="8"/>
  <c r="R14" i="8"/>
  <c r="T14" i="8" s="1"/>
  <c r="H14" i="8"/>
  <c r="L14" i="8" s="1"/>
  <c r="W13" i="8"/>
  <c r="V13" i="8"/>
  <c r="U13" i="8"/>
  <c r="S13" i="8"/>
  <c r="T13" i="8" s="1"/>
  <c r="X13" i="8" s="1"/>
  <c r="R13" i="8"/>
  <c r="K13" i="8"/>
  <c r="J13" i="8"/>
  <c r="I13" i="8"/>
  <c r="G13" i="8"/>
  <c r="F13" i="8"/>
  <c r="H13" i="8" s="1"/>
  <c r="L13" i="8" s="1"/>
  <c r="T12" i="8"/>
  <c r="X12" i="8" s="1"/>
  <c r="H12" i="8"/>
  <c r="L12" i="8" s="1"/>
  <c r="T11" i="8"/>
  <c r="X11" i="8" s="1"/>
  <c r="H11" i="8"/>
  <c r="L11" i="8" s="1"/>
  <c r="T10" i="8"/>
  <c r="X10" i="8" s="1"/>
  <c r="H10" i="8"/>
  <c r="L10" i="8" s="1"/>
  <c r="W9" i="8"/>
  <c r="W14" i="8" s="1"/>
  <c r="V9" i="8"/>
  <c r="U9" i="8"/>
  <c r="U14" i="8" s="1"/>
  <c r="S9" i="8"/>
  <c r="S14" i="8" s="1"/>
  <c r="R9" i="8"/>
  <c r="T9" i="8" s="1"/>
  <c r="X9" i="8" s="1"/>
  <c r="L9" i="8"/>
  <c r="H9" i="8"/>
  <c r="X8" i="8"/>
  <c r="T8" i="8"/>
  <c r="L8" i="8"/>
  <c r="H8" i="8"/>
  <c r="X7" i="8"/>
  <c r="T7" i="8"/>
  <c r="L7" i="8"/>
  <c r="H7" i="8"/>
  <c r="X6" i="8"/>
  <c r="T6" i="8"/>
  <c r="L6" i="8"/>
  <c r="H6" i="8"/>
  <c r="X5" i="8"/>
  <c r="T5" i="8"/>
  <c r="X4" i="8"/>
  <c r="T4" i="8"/>
  <c r="U85" i="8" l="1"/>
  <c r="X61" i="8"/>
  <c r="V85" i="8"/>
  <c r="W85" i="8"/>
  <c r="X14" i="8"/>
  <c r="G79" i="8"/>
  <c r="H79" i="8" s="1"/>
  <c r="L79" i="8" s="1"/>
  <c r="F31" i="8"/>
  <c r="T55" i="8"/>
  <c r="X55" i="8" s="1"/>
  <c r="R38" i="8"/>
  <c r="T38" i="8" s="1"/>
  <c r="X38" i="8" s="1"/>
  <c r="S85" i="8" l="1"/>
  <c r="H31" i="8"/>
  <c r="L31" i="8" s="1"/>
  <c r="R85" i="8"/>
  <c r="T85" i="8" s="1"/>
  <c r="X85" i="8" s="1"/>
  <c r="X92" i="7" l="1"/>
  <c r="T92" i="7"/>
  <c r="X91" i="7"/>
  <c r="T91" i="7"/>
  <c r="W84" i="7"/>
  <c r="V84" i="7"/>
  <c r="U84" i="7"/>
  <c r="T84" i="7"/>
  <c r="X84" i="7" s="1"/>
  <c r="S84" i="7"/>
  <c r="R84" i="7"/>
  <c r="T83" i="7"/>
  <c r="X83" i="7" s="1"/>
  <c r="T82" i="7"/>
  <c r="X82" i="7" s="1"/>
  <c r="T81" i="7"/>
  <c r="X81" i="7" s="1"/>
  <c r="W80" i="7"/>
  <c r="V80" i="7"/>
  <c r="U80" i="7"/>
  <c r="S80" i="7"/>
  <c r="R80" i="7"/>
  <c r="T80" i="7" s="1"/>
  <c r="X80" i="7" s="1"/>
  <c r="W79" i="7"/>
  <c r="V79" i="7"/>
  <c r="U79" i="7"/>
  <c r="T79" i="7"/>
  <c r="X79" i="7" s="1"/>
  <c r="S79" i="7"/>
  <c r="R79" i="7"/>
  <c r="T78" i="7"/>
  <c r="X78" i="7" s="1"/>
  <c r="K78" i="7"/>
  <c r="J78" i="7"/>
  <c r="I78" i="7"/>
  <c r="H78" i="7"/>
  <c r="L78" i="7" s="1"/>
  <c r="G78" i="7"/>
  <c r="F78" i="7"/>
  <c r="T77" i="7"/>
  <c r="X77" i="7" s="1"/>
  <c r="H77" i="7"/>
  <c r="L77" i="7" s="1"/>
  <c r="T76" i="7"/>
  <c r="X76" i="7" s="1"/>
  <c r="H76" i="7"/>
  <c r="L76" i="7" s="1"/>
  <c r="T75" i="7"/>
  <c r="X75" i="7" s="1"/>
  <c r="H75" i="7"/>
  <c r="L75" i="7" s="1"/>
  <c r="T74" i="7"/>
  <c r="X74" i="7" s="1"/>
  <c r="H74" i="7"/>
  <c r="L74" i="7" s="1"/>
  <c r="T73" i="7"/>
  <c r="X73" i="7" s="1"/>
  <c r="K73" i="7"/>
  <c r="J73" i="7"/>
  <c r="I73" i="7"/>
  <c r="G73" i="7"/>
  <c r="F73" i="7"/>
  <c r="H73" i="7" s="1"/>
  <c r="X72" i="7"/>
  <c r="T72" i="7"/>
  <c r="H72" i="7"/>
  <c r="L72" i="7" s="1"/>
  <c r="X71" i="7"/>
  <c r="T71" i="7"/>
  <c r="H71" i="7"/>
  <c r="L71" i="7" s="1"/>
  <c r="X70" i="7"/>
  <c r="T70" i="7"/>
  <c r="H70" i="7"/>
  <c r="L70" i="7" s="1"/>
  <c r="X69" i="7"/>
  <c r="T69" i="7"/>
  <c r="H69" i="7"/>
  <c r="L69" i="7" s="1"/>
  <c r="X68" i="7"/>
  <c r="T68" i="7"/>
  <c r="H68" i="7"/>
  <c r="L68" i="7" s="1"/>
  <c r="X67" i="7"/>
  <c r="T67" i="7"/>
  <c r="K67" i="7"/>
  <c r="J67" i="7"/>
  <c r="I67" i="7"/>
  <c r="G67" i="7"/>
  <c r="F67" i="7"/>
  <c r="H67" i="7" s="1"/>
  <c r="L67" i="7" s="1"/>
  <c r="W66" i="7"/>
  <c r="V66" i="7"/>
  <c r="U66" i="7"/>
  <c r="S66" i="7"/>
  <c r="R66" i="7"/>
  <c r="T66" i="7" s="1"/>
  <c r="L66" i="7"/>
  <c r="H66" i="7"/>
  <c r="T65" i="7"/>
  <c r="X65" i="7" s="1"/>
  <c r="L65" i="7"/>
  <c r="H65" i="7"/>
  <c r="T64" i="7"/>
  <c r="X64" i="7" s="1"/>
  <c r="K64" i="7"/>
  <c r="J64" i="7"/>
  <c r="I64" i="7"/>
  <c r="H64" i="7"/>
  <c r="L64" i="7" s="1"/>
  <c r="G64" i="7"/>
  <c r="F64" i="7"/>
  <c r="T63" i="7"/>
  <c r="X63" i="7" s="1"/>
  <c r="H63" i="7"/>
  <c r="L63" i="7" s="1"/>
  <c r="T62" i="7"/>
  <c r="X62" i="7" s="1"/>
  <c r="H62" i="7"/>
  <c r="L62" i="7" s="1"/>
  <c r="W61" i="7"/>
  <c r="S61" i="7"/>
  <c r="K61" i="7"/>
  <c r="J61" i="7"/>
  <c r="I61" i="7"/>
  <c r="G61" i="7"/>
  <c r="F61" i="7"/>
  <c r="H61" i="7" s="1"/>
  <c r="L61" i="7" s="1"/>
  <c r="W60" i="7"/>
  <c r="V60" i="7"/>
  <c r="U60" i="7"/>
  <c r="S60" i="7"/>
  <c r="R60" i="7"/>
  <c r="T60" i="7" s="1"/>
  <c r="L60" i="7"/>
  <c r="H60" i="7"/>
  <c r="T59" i="7"/>
  <c r="X59" i="7" s="1"/>
  <c r="L59" i="7"/>
  <c r="H59" i="7"/>
  <c r="T58" i="7"/>
  <c r="X58" i="7" s="1"/>
  <c r="L58" i="7"/>
  <c r="H58" i="7"/>
  <c r="T57" i="7"/>
  <c r="X57" i="7" s="1"/>
  <c r="L57" i="7"/>
  <c r="H57" i="7"/>
  <c r="T56" i="7"/>
  <c r="X56" i="7" s="1"/>
  <c r="K56" i="7"/>
  <c r="J56" i="7"/>
  <c r="I56" i="7"/>
  <c r="H56" i="7"/>
  <c r="L56" i="7" s="1"/>
  <c r="G56" i="7"/>
  <c r="F56" i="7"/>
  <c r="W55" i="7"/>
  <c r="V55" i="7"/>
  <c r="V61" i="7" s="1"/>
  <c r="U55" i="7"/>
  <c r="U61" i="7" s="1"/>
  <c r="S55" i="7"/>
  <c r="T55" i="7" s="1"/>
  <c r="X55" i="7" s="1"/>
  <c r="R55" i="7"/>
  <c r="R61" i="7" s="1"/>
  <c r="H55" i="7"/>
  <c r="L55" i="7" s="1"/>
  <c r="X54" i="7"/>
  <c r="T54" i="7"/>
  <c r="H54" i="7"/>
  <c r="L54" i="7" s="1"/>
  <c r="X53" i="7"/>
  <c r="T53" i="7"/>
  <c r="H53" i="7"/>
  <c r="L53" i="7" s="1"/>
  <c r="X52" i="7"/>
  <c r="T52" i="7"/>
  <c r="K52" i="7"/>
  <c r="J52" i="7"/>
  <c r="I52" i="7"/>
  <c r="G52" i="7"/>
  <c r="F52" i="7"/>
  <c r="H52" i="7" s="1"/>
  <c r="L52" i="7" s="1"/>
  <c r="T51" i="7"/>
  <c r="X51" i="7" s="1"/>
  <c r="H51" i="7"/>
  <c r="L51" i="7" s="1"/>
  <c r="V50" i="7"/>
  <c r="U50" i="7"/>
  <c r="R50" i="7"/>
  <c r="L50" i="7"/>
  <c r="H50" i="7"/>
  <c r="T49" i="7"/>
  <c r="X49" i="7" s="1"/>
  <c r="K49" i="7"/>
  <c r="J49" i="7"/>
  <c r="I49" i="7"/>
  <c r="H49" i="7"/>
  <c r="L49" i="7" s="1"/>
  <c r="G49" i="7"/>
  <c r="F49" i="7"/>
  <c r="T48" i="7"/>
  <c r="X48" i="7" s="1"/>
  <c r="H48" i="7"/>
  <c r="L48" i="7" s="1"/>
  <c r="T47" i="7"/>
  <c r="X47" i="7" s="1"/>
  <c r="H47" i="7"/>
  <c r="L47" i="7" s="1"/>
  <c r="T46" i="7"/>
  <c r="X46" i="7" s="1"/>
  <c r="K46" i="7"/>
  <c r="J46" i="7"/>
  <c r="I46" i="7"/>
  <c r="G46" i="7"/>
  <c r="F46" i="7"/>
  <c r="H46" i="7" s="1"/>
  <c r="W45" i="7"/>
  <c r="W50" i="7" s="1"/>
  <c r="V45" i="7"/>
  <c r="U45" i="7"/>
  <c r="T45" i="7"/>
  <c r="X45" i="7" s="1"/>
  <c r="S45" i="7"/>
  <c r="S50" i="7" s="1"/>
  <c r="R45" i="7"/>
  <c r="H45" i="7"/>
  <c r="L45" i="7" s="1"/>
  <c r="T44" i="7"/>
  <c r="X44" i="7" s="1"/>
  <c r="H44" i="7"/>
  <c r="L44" i="7" s="1"/>
  <c r="T43" i="7"/>
  <c r="X43" i="7" s="1"/>
  <c r="K43" i="7"/>
  <c r="J43" i="7"/>
  <c r="I43" i="7"/>
  <c r="G43" i="7"/>
  <c r="H43" i="7" s="1"/>
  <c r="L43" i="7" s="1"/>
  <c r="F43" i="7"/>
  <c r="T42" i="7"/>
  <c r="X42" i="7" s="1"/>
  <c r="L42" i="7"/>
  <c r="H42" i="7"/>
  <c r="T41" i="7"/>
  <c r="X41" i="7" s="1"/>
  <c r="L41" i="7"/>
  <c r="H41" i="7"/>
  <c r="T40" i="7"/>
  <c r="X40" i="7" s="1"/>
  <c r="L40" i="7"/>
  <c r="H40" i="7"/>
  <c r="T39" i="7"/>
  <c r="X39" i="7" s="1"/>
  <c r="L39" i="7"/>
  <c r="H39" i="7"/>
  <c r="K38" i="7"/>
  <c r="J38" i="7"/>
  <c r="I38" i="7"/>
  <c r="G38" i="7"/>
  <c r="F38" i="7"/>
  <c r="H38" i="7" s="1"/>
  <c r="L38" i="7" s="1"/>
  <c r="W37" i="7"/>
  <c r="V37" i="7"/>
  <c r="U37" i="7"/>
  <c r="T37" i="7"/>
  <c r="X37" i="7" s="1"/>
  <c r="S37" i="7"/>
  <c r="R37" i="7"/>
  <c r="H37" i="7"/>
  <c r="L37" i="7" s="1"/>
  <c r="X36" i="7"/>
  <c r="T36" i="7"/>
  <c r="H36" i="7"/>
  <c r="L36" i="7" s="1"/>
  <c r="X35" i="7"/>
  <c r="T35" i="7"/>
  <c r="K35" i="7"/>
  <c r="K79" i="7" s="1"/>
  <c r="J35" i="7"/>
  <c r="J79" i="7" s="1"/>
  <c r="I35" i="7"/>
  <c r="I79" i="7" s="1"/>
  <c r="G35" i="7"/>
  <c r="F35" i="7"/>
  <c r="W34" i="7"/>
  <c r="V34" i="7"/>
  <c r="U34" i="7"/>
  <c r="S34" i="7"/>
  <c r="R34" i="7"/>
  <c r="T34" i="7" s="1"/>
  <c r="L34" i="7"/>
  <c r="H34" i="7"/>
  <c r="T33" i="7"/>
  <c r="X33" i="7" s="1"/>
  <c r="L33" i="7"/>
  <c r="H33" i="7"/>
  <c r="T32" i="7"/>
  <c r="X32" i="7" s="1"/>
  <c r="L32" i="7"/>
  <c r="H32" i="7"/>
  <c r="T31" i="7"/>
  <c r="X31" i="7" s="1"/>
  <c r="W30" i="7"/>
  <c r="V30" i="7"/>
  <c r="U30" i="7"/>
  <c r="T30" i="7"/>
  <c r="X30" i="7" s="1"/>
  <c r="S30" i="7"/>
  <c r="R30" i="7"/>
  <c r="H30" i="7"/>
  <c r="L30" i="7" s="1"/>
  <c r="T29" i="7"/>
  <c r="X29" i="7" s="1"/>
  <c r="K29" i="7"/>
  <c r="J29" i="7"/>
  <c r="I29" i="7"/>
  <c r="G29" i="7"/>
  <c r="H29" i="7" s="1"/>
  <c r="L29" i="7" s="1"/>
  <c r="F29" i="7"/>
  <c r="T28" i="7"/>
  <c r="X28" i="7" s="1"/>
  <c r="L28" i="7"/>
  <c r="H28" i="7"/>
  <c r="T27" i="7"/>
  <c r="X27" i="7" s="1"/>
  <c r="L27" i="7"/>
  <c r="H27" i="7"/>
  <c r="T26" i="7"/>
  <c r="X26" i="7" s="1"/>
  <c r="L26" i="7"/>
  <c r="H26" i="7"/>
  <c r="T25" i="7"/>
  <c r="X25" i="7" s="1"/>
  <c r="L25" i="7"/>
  <c r="H25" i="7"/>
  <c r="W24" i="7"/>
  <c r="W38" i="7" s="1"/>
  <c r="V24" i="7"/>
  <c r="V38" i="7" s="1"/>
  <c r="U24" i="7"/>
  <c r="S24" i="7"/>
  <c r="S38" i="7" s="1"/>
  <c r="R24" i="7"/>
  <c r="T24" i="7" s="1"/>
  <c r="X24" i="7" s="1"/>
  <c r="L24" i="7"/>
  <c r="H24" i="7"/>
  <c r="T23" i="7"/>
  <c r="X23" i="7" s="1"/>
  <c r="L23" i="7"/>
  <c r="H23" i="7"/>
  <c r="T22" i="7"/>
  <c r="X22" i="7" s="1"/>
  <c r="K22" i="7"/>
  <c r="J22" i="7"/>
  <c r="I22" i="7"/>
  <c r="I31" i="7" s="1"/>
  <c r="U85" i="7" s="1"/>
  <c r="G22" i="7"/>
  <c r="F22" i="7"/>
  <c r="H22" i="7" s="1"/>
  <c r="L22" i="7" s="1"/>
  <c r="X21" i="7"/>
  <c r="T21" i="7"/>
  <c r="H21" i="7"/>
  <c r="L21" i="7" s="1"/>
  <c r="X20" i="7"/>
  <c r="T20" i="7"/>
  <c r="H20" i="7"/>
  <c r="L20" i="7" s="1"/>
  <c r="X19" i="7"/>
  <c r="T19" i="7"/>
  <c r="K19" i="7"/>
  <c r="K31" i="7" s="1"/>
  <c r="W85" i="7" s="1"/>
  <c r="J19" i="7"/>
  <c r="J31" i="7" s="1"/>
  <c r="I19" i="7"/>
  <c r="G19" i="7"/>
  <c r="G31" i="7" s="1"/>
  <c r="F19" i="7"/>
  <c r="W18" i="7"/>
  <c r="V18" i="7"/>
  <c r="U18" i="7"/>
  <c r="U38" i="7" s="1"/>
  <c r="S18" i="7"/>
  <c r="R18" i="7"/>
  <c r="T18" i="7" s="1"/>
  <c r="L18" i="7"/>
  <c r="H18" i="7"/>
  <c r="T17" i="7"/>
  <c r="X17" i="7" s="1"/>
  <c r="L17" i="7"/>
  <c r="H17" i="7"/>
  <c r="T16" i="7"/>
  <c r="X16" i="7" s="1"/>
  <c r="L16" i="7"/>
  <c r="H16" i="7"/>
  <c r="T15" i="7"/>
  <c r="X15" i="7" s="1"/>
  <c r="L15" i="7"/>
  <c r="H15" i="7"/>
  <c r="V14" i="7"/>
  <c r="R14" i="7"/>
  <c r="L14" i="7"/>
  <c r="H14" i="7"/>
  <c r="W13" i="7"/>
  <c r="W14" i="7" s="1"/>
  <c r="V13" i="7"/>
  <c r="U13" i="7"/>
  <c r="S13" i="7"/>
  <c r="R13" i="7"/>
  <c r="K13" i="7"/>
  <c r="J13" i="7"/>
  <c r="I13" i="7"/>
  <c r="G13" i="7"/>
  <c r="F13" i="7"/>
  <c r="H13" i="7" s="1"/>
  <c r="X12" i="7"/>
  <c r="T12" i="7"/>
  <c r="H12" i="7"/>
  <c r="L12" i="7" s="1"/>
  <c r="X11" i="7"/>
  <c r="T11" i="7"/>
  <c r="H11" i="7"/>
  <c r="L11" i="7" s="1"/>
  <c r="X10" i="7"/>
  <c r="T10" i="7"/>
  <c r="H10" i="7"/>
  <c r="L10" i="7" s="1"/>
  <c r="W9" i="7"/>
  <c r="V9" i="7"/>
  <c r="U9" i="7"/>
  <c r="U14" i="7" s="1"/>
  <c r="S9" i="7"/>
  <c r="R9" i="7"/>
  <c r="T9" i="7" s="1"/>
  <c r="X9" i="7" s="1"/>
  <c r="L9" i="7"/>
  <c r="H9" i="7"/>
  <c r="T8" i="7"/>
  <c r="X8" i="7" s="1"/>
  <c r="L8" i="7"/>
  <c r="H8" i="7"/>
  <c r="T7" i="7"/>
  <c r="X7" i="7" s="1"/>
  <c r="L7" i="7"/>
  <c r="H7" i="7"/>
  <c r="T6" i="7"/>
  <c r="X6" i="7" s="1"/>
  <c r="L6" i="7"/>
  <c r="H6" i="7"/>
  <c r="T5" i="7"/>
  <c r="X5" i="7" s="1"/>
  <c r="X4" i="7"/>
  <c r="T4" i="7"/>
  <c r="S14" i="7" l="1"/>
  <c r="T13" i="7"/>
  <c r="X13" i="7" s="1"/>
  <c r="H19" i="7"/>
  <c r="L19" i="7" s="1"/>
  <c r="F31" i="7"/>
  <c r="X34" i="7"/>
  <c r="R38" i="7"/>
  <c r="T38" i="7" s="1"/>
  <c r="X38" i="7" s="1"/>
  <c r="L13" i="7"/>
  <c r="T14" i="7"/>
  <c r="X14" i="7" s="1"/>
  <c r="F79" i="7"/>
  <c r="T61" i="7"/>
  <c r="X61" i="7" s="1"/>
  <c r="X60" i="7"/>
  <c r="L73" i="7"/>
  <c r="X18" i="7"/>
  <c r="V85" i="7"/>
  <c r="H35" i="7"/>
  <c r="L35" i="7" s="1"/>
  <c r="G79" i="7"/>
  <c r="S85" i="7" s="1"/>
  <c r="L46" i="7"/>
  <c r="T50" i="7"/>
  <c r="X50" i="7" s="1"/>
  <c r="X66" i="7"/>
  <c r="H31" i="7" l="1"/>
  <c r="L31" i="7" s="1"/>
  <c r="R85" i="7"/>
  <c r="T85" i="7" s="1"/>
  <c r="X85" i="7" s="1"/>
  <c r="H79" i="7"/>
  <c r="L79" i="7" s="1"/>
  <c r="X92" i="6" l="1"/>
  <c r="T92" i="6"/>
  <c r="X91" i="6"/>
  <c r="T91" i="6"/>
  <c r="X84" i="6"/>
  <c r="W84" i="6"/>
  <c r="V84" i="6"/>
  <c r="U84" i="6"/>
  <c r="T84" i="6"/>
  <c r="S84" i="6"/>
  <c r="R84" i="6"/>
  <c r="T83" i="6"/>
  <c r="X83" i="6" s="1"/>
  <c r="T82" i="6"/>
  <c r="X82" i="6" s="1"/>
  <c r="T81" i="6"/>
  <c r="X81" i="6" s="1"/>
  <c r="W80" i="6"/>
  <c r="U80" i="6"/>
  <c r="S80" i="6"/>
  <c r="W79" i="6"/>
  <c r="V79" i="6"/>
  <c r="V80" i="6" s="1"/>
  <c r="U79" i="6"/>
  <c r="T79" i="6"/>
  <c r="X79" i="6" s="1"/>
  <c r="S79" i="6"/>
  <c r="R79" i="6"/>
  <c r="R80" i="6" s="1"/>
  <c r="T80" i="6" s="1"/>
  <c r="X80" i="6" s="1"/>
  <c r="X78" i="6"/>
  <c r="T78" i="6"/>
  <c r="K78" i="6"/>
  <c r="J78" i="6"/>
  <c r="I78" i="6"/>
  <c r="H78" i="6"/>
  <c r="L78" i="6" s="1"/>
  <c r="G78" i="6"/>
  <c r="F78" i="6"/>
  <c r="T77" i="6"/>
  <c r="X77" i="6" s="1"/>
  <c r="H77" i="6"/>
  <c r="L77" i="6" s="1"/>
  <c r="T76" i="6"/>
  <c r="X76" i="6" s="1"/>
  <c r="H76" i="6"/>
  <c r="L76" i="6" s="1"/>
  <c r="T75" i="6"/>
  <c r="X75" i="6" s="1"/>
  <c r="H75" i="6"/>
  <c r="L75" i="6" s="1"/>
  <c r="T74" i="6"/>
  <c r="X74" i="6" s="1"/>
  <c r="H74" i="6"/>
  <c r="L74" i="6" s="1"/>
  <c r="T73" i="6"/>
  <c r="X73" i="6" s="1"/>
  <c r="K73" i="6"/>
  <c r="J73" i="6"/>
  <c r="I73" i="6"/>
  <c r="G73" i="6"/>
  <c r="F73" i="6"/>
  <c r="H73" i="6" s="1"/>
  <c r="L73" i="6" s="1"/>
  <c r="X72" i="6"/>
  <c r="T72" i="6"/>
  <c r="L72" i="6"/>
  <c r="H72" i="6"/>
  <c r="X71" i="6"/>
  <c r="T71" i="6"/>
  <c r="L71" i="6"/>
  <c r="H71" i="6"/>
  <c r="X70" i="6"/>
  <c r="T70" i="6"/>
  <c r="L70" i="6"/>
  <c r="H70" i="6"/>
  <c r="X69" i="6"/>
  <c r="T69" i="6"/>
  <c r="L69" i="6"/>
  <c r="H69" i="6"/>
  <c r="X68" i="6"/>
  <c r="T68" i="6"/>
  <c r="L68" i="6"/>
  <c r="H68" i="6"/>
  <c r="X67" i="6"/>
  <c r="T67" i="6"/>
  <c r="K67" i="6"/>
  <c r="J67" i="6"/>
  <c r="I67" i="6"/>
  <c r="G67" i="6"/>
  <c r="F67" i="6"/>
  <c r="H67" i="6" s="1"/>
  <c r="L67" i="6" s="1"/>
  <c r="W66" i="6"/>
  <c r="V66" i="6"/>
  <c r="U66" i="6"/>
  <c r="S66" i="6"/>
  <c r="R66" i="6"/>
  <c r="T66" i="6" s="1"/>
  <c r="X66" i="6" s="1"/>
  <c r="L66" i="6"/>
  <c r="H66" i="6"/>
  <c r="X65" i="6"/>
  <c r="T65" i="6"/>
  <c r="L65" i="6"/>
  <c r="H65" i="6"/>
  <c r="X64" i="6"/>
  <c r="T64" i="6"/>
  <c r="K64" i="6"/>
  <c r="J64" i="6"/>
  <c r="I64" i="6"/>
  <c r="H64" i="6"/>
  <c r="L64" i="6" s="1"/>
  <c r="G64" i="6"/>
  <c r="F64" i="6"/>
  <c r="T63" i="6"/>
  <c r="X63" i="6" s="1"/>
  <c r="H63" i="6"/>
  <c r="L63" i="6" s="1"/>
  <c r="T62" i="6"/>
  <c r="X62" i="6" s="1"/>
  <c r="H62" i="6"/>
  <c r="L62" i="6" s="1"/>
  <c r="K61" i="6"/>
  <c r="J61" i="6"/>
  <c r="I61" i="6"/>
  <c r="G61" i="6"/>
  <c r="F61" i="6"/>
  <c r="H61" i="6" s="1"/>
  <c r="L61" i="6" s="1"/>
  <c r="W60" i="6"/>
  <c r="V60" i="6"/>
  <c r="U60" i="6"/>
  <c r="S60" i="6"/>
  <c r="T60" i="6" s="1"/>
  <c r="X60" i="6" s="1"/>
  <c r="R60" i="6"/>
  <c r="L60" i="6"/>
  <c r="H60" i="6"/>
  <c r="X59" i="6"/>
  <c r="T59" i="6"/>
  <c r="L59" i="6"/>
  <c r="H59" i="6"/>
  <c r="X58" i="6"/>
  <c r="T58" i="6"/>
  <c r="L58" i="6"/>
  <c r="H58" i="6"/>
  <c r="X57" i="6"/>
  <c r="T57" i="6"/>
  <c r="L57" i="6"/>
  <c r="H57" i="6"/>
  <c r="X56" i="6"/>
  <c r="T56" i="6"/>
  <c r="K56" i="6"/>
  <c r="J56" i="6"/>
  <c r="I56" i="6"/>
  <c r="H56" i="6"/>
  <c r="L56" i="6" s="1"/>
  <c r="G56" i="6"/>
  <c r="F56" i="6"/>
  <c r="W55" i="6"/>
  <c r="W61" i="6" s="1"/>
  <c r="V55" i="6"/>
  <c r="V61" i="6" s="1"/>
  <c r="U55" i="6"/>
  <c r="U61" i="6" s="1"/>
  <c r="S55" i="6"/>
  <c r="S61" i="6" s="1"/>
  <c r="R55" i="6"/>
  <c r="R61" i="6" s="1"/>
  <c r="T61" i="6" s="1"/>
  <c r="X61" i="6" s="1"/>
  <c r="L55" i="6"/>
  <c r="H55" i="6"/>
  <c r="X54" i="6"/>
  <c r="T54" i="6"/>
  <c r="L54" i="6"/>
  <c r="H54" i="6"/>
  <c r="X53" i="6"/>
  <c r="T53" i="6"/>
  <c r="L53" i="6"/>
  <c r="H53" i="6"/>
  <c r="X52" i="6"/>
  <c r="T52" i="6"/>
  <c r="K52" i="6"/>
  <c r="J52" i="6"/>
  <c r="I52" i="6"/>
  <c r="G52" i="6"/>
  <c r="F52" i="6"/>
  <c r="H52" i="6" s="1"/>
  <c r="L52" i="6" s="1"/>
  <c r="T51" i="6"/>
  <c r="X51" i="6" s="1"/>
  <c r="H51" i="6"/>
  <c r="L51" i="6" s="1"/>
  <c r="U50" i="6"/>
  <c r="L50" i="6"/>
  <c r="H50" i="6"/>
  <c r="X49" i="6"/>
  <c r="T49" i="6"/>
  <c r="K49" i="6"/>
  <c r="J49" i="6"/>
  <c r="I49" i="6"/>
  <c r="H49" i="6"/>
  <c r="L49" i="6" s="1"/>
  <c r="G49" i="6"/>
  <c r="F49" i="6"/>
  <c r="T48" i="6"/>
  <c r="X48" i="6" s="1"/>
  <c r="H48" i="6"/>
  <c r="L48" i="6" s="1"/>
  <c r="T47" i="6"/>
  <c r="X47" i="6" s="1"/>
  <c r="H47" i="6"/>
  <c r="L47" i="6" s="1"/>
  <c r="T46" i="6"/>
  <c r="X46" i="6" s="1"/>
  <c r="K46" i="6"/>
  <c r="J46" i="6"/>
  <c r="I46" i="6"/>
  <c r="G46" i="6"/>
  <c r="F46" i="6"/>
  <c r="H46" i="6" s="1"/>
  <c r="L46" i="6" s="1"/>
  <c r="X45" i="6"/>
  <c r="W45" i="6"/>
  <c r="W50" i="6" s="1"/>
  <c r="V45" i="6"/>
  <c r="V50" i="6" s="1"/>
  <c r="U45" i="6"/>
  <c r="T45" i="6"/>
  <c r="S45" i="6"/>
  <c r="S50" i="6" s="1"/>
  <c r="R45" i="6"/>
  <c r="R50" i="6" s="1"/>
  <c r="T50" i="6" s="1"/>
  <c r="X50" i="6" s="1"/>
  <c r="H45" i="6"/>
  <c r="L45" i="6" s="1"/>
  <c r="T44" i="6"/>
  <c r="X44" i="6" s="1"/>
  <c r="H44" i="6"/>
  <c r="L44" i="6" s="1"/>
  <c r="T43" i="6"/>
  <c r="X43" i="6" s="1"/>
  <c r="K43" i="6"/>
  <c r="J43" i="6"/>
  <c r="I43" i="6"/>
  <c r="G43" i="6"/>
  <c r="H43" i="6" s="1"/>
  <c r="L43" i="6" s="1"/>
  <c r="F43" i="6"/>
  <c r="X42" i="6"/>
  <c r="T42" i="6"/>
  <c r="L42" i="6"/>
  <c r="H42" i="6"/>
  <c r="X41" i="6"/>
  <c r="T41" i="6"/>
  <c r="L41" i="6"/>
  <c r="H41" i="6"/>
  <c r="X40" i="6"/>
  <c r="T40" i="6"/>
  <c r="L40" i="6"/>
  <c r="H40" i="6"/>
  <c r="X39" i="6"/>
  <c r="T39" i="6"/>
  <c r="L39" i="6"/>
  <c r="H39" i="6"/>
  <c r="K38" i="6"/>
  <c r="J38" i="6"/>
  <c r="I38" i="6"/>
  <c r="G38" i="6"/>
  <c r="F38" i="6"/>
  <c r="H38" i="6" s="1"/>
  <c r="L38" i="6" s="1"/>
  <c r="W37" i="6"/>
  <c r="V37" i="6"/>
  <c r="U37" i="6"/>
  <c r="T37" i="6"/>
  <c r="X37" i="6" s="1"/>
  <c r="S37" i="6"/>
  <c r="R37" i="6"/>
  <c r="H37" i="6"/>
  <c r="L37" i="6" s="1"/>
  <c r="T36" i="6"/>
  <c r="X36" i="6" s="1"/>
  <c r="H36" i="6"/>
  <c r="L36" i="6" s="1"/>
  <c r="T35" i="6"/>
  <c r="X35" i="6" s="1"/>
  <c r="K35" i="6"/>
  <c r="K79" i="6" s="1"/>
  <c r="J35" i="6"/>
  <c r="J79" i="6" s="1"/>
  <c r="I35" i="6"/>
  <c r="I79" i="6" s="1"/>
  <c r="G35" i="6"/>
  <c r="G79" i="6" s="1"/>
  <c r="F35" i="6"/>
  <c r="F79" i="6" s="1"/>
  <c r="H79" i="6" s="1"/>
  <c r="L79" i="6" s="1"/>
  <c r="W34" i="6"/>
  <c r="V34" i="6"/>
  <c r="U34" i="6"/>
  <c r="S34" i="6"/>
  <c r="R34" i="6"/>
  <c r="T34" i="6" s="1"/>
  <c r="X34" i="6" s="1"/>
  <c r="H34" i="6"/>
  <c r="L34" i="6" s="1"/>
  <c r="T33" i="6"/>
  <c r="X33" i="6" s="1"/>
  <c r="H33" i="6"/>
  <c r="L33" i="6" s="1"/>
  <c r="T32" i="6"/>
  <c r="X32" i="6" s="1"/>
  <c r="H32" i="6"/>
  <c r="L32" i="6" s="1"/>
  <c r="T31" i="6"/>
  <c r="X31" i="6" s="1"/>
  <c r="W30" i="6"/>
  <c r="V30" i="6"/>
  <c r="U30" i="6"/>
  <c r="T30" i="6"/>
  <c r="X30" i="6" s="1"/>
  <c r="S30" i="6"/>
  <c r="R30" i="6"/>
  <c r="H30" i="6"/>
  <c r="L30" i="6" s="1"/>
  <c r="T29" i="6"/>
  <c r="X29" i="6" s="1"/>
  <c r="K29" i="6"/>
  <c r="J29" i="6"/>
  <c r="I29" i="6"/>
  <c r="G29" i="6"/>
  <c r="H29" i="6" s="1"/>
  <c r="L29" i="6" s="1"/>
  <c r="F29" i="6"/>
  <c r="X28" i="6"/>
  <c r="T28" i="6"/>
  <c r="L28" i="6"/>
  <c r="H28" i="6"/>
  <c r="X27" i="6"/>
  <c r="T27" i="6"/>
  <c r="L27" i="6"/>
  <c r="H27" i="6"/>
  <c r="X26" i="6"/>
  <c r="T26" i="6"/>
  <c r="L26" i="6"/>
  <c r="H26" i="6"/>
  <c r="X25" i="6"/>
  <c r="T25" i="6"/>
  <c r="L25" i="6"/>
  <c r="H25" i="6"/>
  <c r="W24" i="6"/>
  <c r="V24" i="6"/>
  <c r="V38" i="6" s="1"/>
  <c r="U24" i="6"/>
  <c r="S24" i="6"/>
  <c r="R24" i="6"/>
  <c r="T24" i="6" s="1"/>
  <c r="X24" i="6" s="1"/>
  <c r="H24" i="6"/>
  <c r="L24" i="6" s="1"/>
  <c r="T23" i="6"/>
  <c r="X23" i="6" s="1"/>
  <c r="H23" i="6"/>
  <c r="L23" i="6" s="1"/>
  <c r="T22" i="6"/>
  <c r="X22" i="6" s="1"/>
  <c r="K22" i="6"/>
  <c r="J22" i="6"/>
  <c r="I22" i="6"/>
  <c r="I31" i="6" s="1"/>
  <c r="G22" i="6"/>
  <c r="F22" i="6"/>
  <c r="H22" i="6" s="1"/>
  <c r="L22" i="6" s="1"/>
  <c r="X21" i="6"/>
  <c r="T21" i="6"/>
  <c r="L21" i="6"/>
  <c r="H21" i="6"/>
  <c r="X20" i="6"/>
  <c r="T20" i="6"/>
  <c r="L20" i="6"/>
  <c r="H20" i="6"/>
  <c r="X19" i="6"/>
  <c r="T19" i="6"/>
  <c r="K19" i="6"/>
  <c r="K31" i="6" s="1"/>
  <c r="J19" i="6"/>
  <c r="J31" i="6" s="1"/>
  <c r="V85" i="6" s="1"/>
  <c r="I19" i="6"/>
  <c r="G19" i="6"/>
  <c r="G31" i="6" s="1"/>
  <c r="S85" i="6" s="1"/>
  <c r="F19" i="6"/>
  <c r="H19" i="6" s="1"/>
  <c r="L19" i="6" s="1"/>
  <c r="W18" i="6"/>
  <c r="W38" i="6" s="1"/>
  <c r="V18" i="6"/>
  <c r="U18" i="6"/>
  <c r="U38" i="6" s="1"/>
  <c r="S18" i="6"/>
  <c r="S38" i="6" s="1"/>
  <c r="R18" i="6"/>
  <c r="T18" i="6" s="1"/>
  <c r="X18" i="6" s="1"/>
  <c r="L18" i="6"/>
  <c r="H18" i="6"/>
  <c r="X17" i="6"/>
  <c r="T17" i="6"/>
  <c r="L17" i="6"/>
  <c r="H17" i="6"/>
  <c r="X16" i="6"/>
  <c r="T16" i="6"/>
  <c r="L16" i="6"/>
  <c r="H16" i="6"/>
  <c r="X15" i="6"/>
  <c r="T15" i="6"/>
  <c r="L15" i="6"/>
  <c r="H15" i="6"/>
  <c r="V14" i="6"/>
  <c r="R14" i="6"/>
  <c r="T14" i="6" s="1"/>
  <c r="H14" i="6"/>
  <c r="L14" i="6" s="1"/>
  <c r="W13" i="6"/>
  <c r="V13" i="6"/>
  <c r="U13" i="6"/>
  <c r="S13" i="6"/>
  <c r="T13" i="6" s="1"/>
  <c r="X13" i="6" s="1"/>
  <c r="R13" i="6"/>
  <c r="K13" i="6"/>
  <c r="J13" i="6"/>
  <c r="I13" i="6"/>
  <c r="G13" i="6"/>
  <c r="F13" i="6"/>
  <c r="H13" i="6" s="1"/>
  <c r="L13" i="6" s="1"/>
  <c r="T12" i="6"/>
  <c r="X12" i="6" s="1"/>
  <c r="H12" i="6"/>
  <c r="L12" i="6" s="1"/>
  <c r="T11" i="6"/>
  <c r="X11" i="6" s="1"/>
  <c r="H11" i="6"/>
  <c r="L11" i="6" s="1"/>
  <c r="T10" i="6"/>
  <c r="X10" i="6" s="1"/>
  <c r="H10" i="6"/>
  <c r="L10" i="6" s="1"/>
  <c r="W9" i="6"/>
  <c r="W14" i="6" s="1"/>
  <c r="V9" i="6"/>
  <c r="U9" i="6"/>
  <c r="U14" i="6" s="1"/>
  <c r="S9" i="6"/>
  <c r="S14" i="6" s="1"/>
  <c r="R9" i="6"/>
  <c r="T9" i="6" s="1"/>
  <c r="X9" i="6" s="1"/>
  <c r="L9" i="6"/>
  <c r="H9" i="6"/>
  <c r="T8" i="6"/>
  <c r="X8" i="6" s="1"/>
  <c r="L8" i="6"/>
  <c r="H8" i="6"/>
  <c r="T7" i="6"/>
  <c r="X7" i="6" s="1"/>
  <c r="L7" i="6"/>
  <c r="H7" i="6"/>
  <c r="T6" i="6"/>
  <c r="X6" i="6" s="1"/>
  <c r="L6" i="6"/>
  <c r="H6" i="6"/>
  <c r="T5" i="6"/>
  <c r="X5" i="6" s="1"/>
  <c r="X4" i="6"/>
  <c r="T4" i="6"/>
  <c r="X14" i="6" l="1"/>
  <c r="U85" i="6"/>
  <c r="W85" i="6"/>
  <c r="F31" i="6"/>
  <c r="H35" i="6"/>
  <c r="L35" i="6" s="1"/>
  <c r="T55" i="6"/>
  <c r="X55" i="6" s="1"/>
  <c r="R38" i="6"/>
  <c r="T38" i="6" s="1"/>
  <c r="X38" i="6" s="1"/>
  <c r="H31" i="6" l="1"/>
  <c r="L31" i="6" s="1"/>
  <c r="R85" i="6"/>
  <c r="T85" i="6" s="1"/>
  <c r="X85" i="6" s="1"/>
  <c r="X92" i="5" l="1"/>
  <c r="T92" i="5"/>
  <c r="X91" i="5"/>
  <c r="T91" i="5"/>
  <c r="X84" i="5"/>
  <c r="W84" i="5"/>
  <c r="V84" i="5"/>
  <c r="U84" i="5"/>
  <c r="T84" i="5"/>
  <c r="S84" i="5"/>
  <c r="R84" i="5"/>
  <c r="T83" i="5"/>
  <c r="X83" i="5" s="1"/>
  <c r="T82" i="5"/>
  <c r="X82" i="5" s="1"/>
  <c r="T81" i="5"/>
  <c r="X81" i="5" s="1"/>
  <c r="W80" i="5"/>
  <c r="U80" i="5"/>
  <c r="S80" i="5"/>
  <c r="W79" i="5"/>
  <c r="V79" i="5"/>
  <c r="V80" i="5" s="1"/>
  <c r="U79" i="5"/>
  <c r="T79" i="5"/>
  <c r="X79" i="5" s="1"/>
  <c r="S79" i="5"/>
  <c r="R79" i="5"/>
  <c r="R80" i="5" s="1"/>
  <c r="T80" i="5" s="1"/>
  <c r="X80" i="5" s="1"/>
  <c r="X78" i="5"/>
  <c r="T78" i="5"/>
  <c r="K78" i="5"/>
  <c r="J78" i="5"/>
  <c r="I78" i="5"/>
  <c r="H78" i="5"/>
  <c r="L78" i="5" s="1"/>
  <c r="G78" i="5"/>
  <c r="F78" i="5"/>
  <c r="T77" i="5"/>
  <c r="X77" i="5" s="1"/>
  <c r="H77" i="5"/>
  <c r="L77" i="5" s="1"/>
  <c r="T76" i="5"/>
  <c r="X76" i="5" s="1"/>
  <c r="H76" i="5"/>
  <c r="L76" i="5" s="1"/>
  <c r="T75" i="5"/>
  <c r="X75" i="5" s="1"/>
  <c r="H75" i="5"/>
  <c r="L75" i="5" s="1"/>
  <c r="T74" i="5"/>
  <c r="X74" i="5" s="1"/>
  <c r="H74" i="5"/>
  <c r="L74" i="5" s="1"/>
  <c r="T73" i="5"/>
  <c r="X73" i="5" s="1"/>
  <c r="K73" i="5"/>
  <c r="J73" i="5"/>
  <c r="I73" i="5"/>
  <c r="G73" i="5"/>
  <c r="F73" i="5"/>
  <c r="H73" i="5" s="1"/>
  <c r="L73" i="5" s="1"/>
  <c r="X72" i="5"/>
  <c r="T72" i="5"/>
  <c r="L72" i="5"/>
  <c r="H72" i="5"/>
  <c r="X71" i="5"/>
  <c r="T71" i="5"/>
  <c r="L71" i="5"/>
  <c r="H71" i="5"/>
  <c r="X70" i="5"/>
  <c r="T70" i="5"/>
  <c r="L70" i="5"/>
  <c r="H70" i="5"/>
  <c r="X69" i="5"/>
  <c r="T69" i="5"/>
  <c r="L69" i="5"/>
  <c r="H69" i="5"/>
  <c r="X68" i="5"/>
  <c r="T68" i="5"/>
  <c r="H68" i="5"/>
  <c r="L68" i="5" s="1"/>
  <c r="X67" i="5"/>
  <c r="T67" i="5"/>
  <c r="K67" i="5"/>
  <c r="J67" i="5"/>
  <c r="I67" i="5"/>
  <c r="G67" i="5"/>
  <c r="F67" i="5"/>
  <c r="H67" i="5" s="1"/>
  <c r="L67" i="5" s="1"/>
  <c r="W66" i="5"/>
  <c r="V66" i="5"/>
  <c r="U66" i="5"/>
  <c r="S66" i="5"/>
  <c r="R66" i="5"/>
  <c r="T66" i="5" s="1"/>
  <c r="X66" i="5" s="1"/>
  <c r="L66" i="5"/>
  <c r="H66" i="5"/>
  <c r="T65" i="5"/>
  <c r="X65" i="5" s="1"/>
  <c r="L65" i="5"/>
  <c r="H65" i="5"/>
  <c r="T64" i="5"/>
  <c r="X64" i="5" s="1"/>
  <c r="K64" i="5"/>
  <c r="J64" i="5"/>
  <c r="I64" i="5"/>
  <c r="H64" i="5"/>
  <c r="L64" i="5" s="1"/>
  <c r="G64" i="5"/>
  <c r="F64" i="5"/>
  <c r="T63" i="5"/>
  <c r="X63" i="5" s="1"/>
  <c r="H63" i="5"/>
  <c r="L63" i="5" s="1"/>
  <c r="T62" i="5"/>
  <c r="X62" i="5" s="1"/>
  <c r="H62" i="5"/>
  <c r="L62" i="5" s="1"/>
  <c r="K61" i="5"/>
  <c r="J61" i="5"/>
  <c r="I61" i="5"/>
  <c r="G61" i="5"/>
  <c r="F61" i="5"/>
  <c r="H61" i="5" s="1"/>
  <c r="L61" i="5" s="1"/>
  <c r="W60" i="5"/>
  <c r="V60" i="5"/>
  <c r="U60" i="5"/>
  <c r="S60" i="5"/>
  <c r="R60" i="5"/>
  <c r="T60" i="5" s="1"/>
  <c r="X60" i="5" s="1"/>
  <c r="L60" i="5"/>
  <c r="H60" i="5"/>
  <c r="X59" i="5"/>
  <c r="T59" i="5"/>
  <c r="L59" i="5"/>
  <c r="H59" i="5"/>
  <c r="X58" i="5"/>
  <c r="T58" i="5"/>
  <c r="L58" i="5"/>
  <c r="H58" i="5"/>
  <c r="X57" i="5"/>
  <c r="T57" i="5"/>
  <c r="L57" i="5"/>
  <c r="H57" i="5"/>
  <c r="X56" i="5"/>
  <c r="T56" i="5"/>
  <c r="K56" i="5"/>
  <c r="J56" i="5"/>
  <c r="I56" i="5"/>
  <c r="H56" i="5"/>
  <c r="L56" i="5" s="1"/>
  <c r="G56" i="5"/>
  <c r="F56" i="5"/>
  <c r="W55" i="5"/>
  <c r="W61" i="5" s="1"/>
  <c r="V55" i="5"/>
  <c r="V61" i="5" s="1"/>
  <c r="U55" i="5"/>
  <c r="U61" i="5" s="1"/>
  <c r="S55" i="5"/>
  <c r="S61" i="5" s="1"/>
  <c r="R55" i="5"/>
  <c r="R61" i="5" s="1"/>
  <c r="H55" i="5"/>
  <c r="L55" i="5" s="1"/>
  <c r="X54" i="5"/>
  <c r="T54" i="5"/>
  <c r="H54" i="5"/>
  <c r="L54" i="5" s="1"/>
  <c r="X53" i="5"/>
  <c r="T53" i="5"/>
  <c r="H53" i="5"/>
  <c r="L53" i="5" s="1"/>
  <c r="X52" i="5"/>
  <c r="T52" i="5"/>
  <c r="K52" i="5"/>
  <c r="J52" i="5"/>
  <c r="I52" i="5"/>
  <c r="G52" i="5"/>
  <c r="F52" i="5"/>
  <c r="H52" i="5" s="1"/>
  <c r="L52" i="5" s="1"/>
  <c r="X51" i="5"/>
  <c r="T51" i="5"/>
  <c r="H51" i="5"/>
  <c r="L51" i="5" s="1"/>
  <c r="U50" i="5"/>
  <c r="L50" i="5"/>
  <c r="H50" i="5"/>
  <c r="T49" i="5"/>
  <c r="X49" i="5" s="1"/>
  <c r="K49" i="5"/>
  <c r="J49" i="5"/>
  <c r="I49" i="5"/>
  <c r="H49" i="5"/>
  <c r="L49" i="5" s="1"/>
  <c r="G49" i="5"/>
  <c r="F49" i="5"/>
  <c r="T48" i="5"/>
  <c r="X48" i="5" s="1"/>
  <c r="H48" i="5"/>
  <c r="L48" i="5" s="1"/>
  <c r="T47" i="5"/>
  <c r="X47" i="5" s="1"/>
  <c r="H47" i="5"/>
  <c r="L47" i="5" s="1"/>
  <c r="T46" i="5"/>
  <c r="X46" i="5" s="1"/>
  <c r="K46" i="5"/>
  <c r="J46" i="5"/>
  <c r="I46" i="5"/>
  <c r="G46" i="5"/>
  <c r="F46" i="5"/>
  <c r="H46" i="5" s="1"/>
  <c r="L46" i="5" s="1"/>
  <c r="W45" i="5"/>
  <c r="W50" i="5" s="1"/>
  <c r="V45" i="5"/>
  <c r="V50" i="5" s="1"/>
  <c r="U45" i="5"/>
  <c r="T45" i="5"/>
  <c r="X45" i="5" s="1"/>
  <c r="S45" i="5"/>
  <c r="S50" i="5" s="1"/>
  <c r="R45" i="5"/>
  <c r="R50" i="5" s="1"/>
  <c r="T50" i="5" s="1"/>
  <c r="X50" i="5" s="1"/>
  <c r="H45" i="5"/>
  <c r="L45" i="5" s="1"/>
  <c r="T44" i="5"/>
  <c r="X44" i="5" s="1"/>
  <c r="H44" i="5"/>
  <c r="L44" i="5" s="1"/>
  <c r="T43" i="5"/>
  <c r="X43" i="5" s="1"/>
  <c r="K43" i="5"/>
  <c r="J43" i="5"/>
  <c r="I43" i="5"/>
  <c r="G43" i="5"/>
  <c r="H43" i="5" s="1"/>
  <c r="L43" i="5" s="1"/>
  <c r="F43" i="5"/>
  <c r="T42" i="5"/>
  <c r="X42" i="5" s="1"/>
  <c r="L42" i="5"/>
  <c r="H42" i="5"/>
  <c r="T41" i="5"/>
  <c r="X41" i="5" s="1"/>
  <c r="L41" i="5"/>
  <c r="H41" i="5"/>
  <c r="T40" i="5"/>
  <c r="X40" i="5" s="1"/>
  <c r="L40" i="5"/>
  <c r="H40" i="5"/>
  <c r="T39" i="5"/>
  <c r="X39" i="5" s="1"/>
  <c r="L39" i="5"/>
  <c r="H39" i="5"/>
  <c r="K38" i="5"/>
  <c r="J38" i="5"/>
  <c r="I38" i="5"/>
  <c r="G38" i="5"/>
  <c r="F38" i="5"/>
  <c r="H38" i="5" s="1"/>
  <c r="L38" i="5" s="1"/>
  <c r="W37" i="5"/>
  <c r="V37" i="5"/>
  <c r="U37" i="5"/>
  <c r="T37" i="5"/>
  <c r="X37" i="5" s="1"/>
  <c r="S37" i="5"/>
  <c r="R37" i="5"/>
  <c r="H37" i="5"/>
  <c r="L37" i="5" s="1"/>
  <c r="X36" i="5"/>
  <c r="T36" i="5"/>
  <c r="H36" i="5"/>
  <c r="L36" i="5" s="1"/>
  <c r="X35" i="5"/>
  <c r="T35" i="5"/>
  <c r="K35" i="5"/>
  <c r="K79" i="5" s="1"/>
  <c r="J35" i="5"/>
  <c r="J79" i="5" s="1"/>
  <c r="I35" i="5"/>
  <c r="I79" i="5" s="1"/>
  <c r="G35" i="5"/>
  <c r="H35" i="5" s="1"/>
  <c r="L35" i="5" s="1"/>
  <c r="F35" i="5"/>
  <c r="F79" i="5" s="1"/>
  <c r="W34" i="5"/>
  <c r="V34" i="5"/>
  <c r="U34" i="5"/>
  <c r="S34" i="5"/>
  <c r="R34" i="5"/>
  <c r="T34" i="5" s="1"/>
  <c r="X34" i="5" s="1"/>
  <c r="L34" i="5"/>
  <c r="H34" i="5"/>
  <c r="T33" i="5"/>
  <c r="X33" i="5" s="1"/>
  <c r="L33" i="5"/>
  <c r="H33" i="5"/>
  <c r="T32" i="5"/>
  <c r="X32" i="5" s="1"/>
  <c r="L32" i="5"/>
  <c r="H32" i="5"/>
  <c r="T31" i="5"/>
  <c r="X31" i="5" s="1"/>
  <c r="W30" i="5"/>
  <c r="V30" i="5"/>
  <c r="U30" i="5"/>
  <c r="T30" i="5"/>
  <c r="X30" i="5" s="1"/>
  <c r="S30" i="5"/>
  <c r="R30" i="5"/>
  <c r="H30" i="5"/>
  <c r="L30" i="5" s="1"/>
  <c r="T29" i="5"/>
  <c r="X29" i="5" s="1"/>
  <c r="K29" i="5"/>
  <c r="J29" i="5"/>
  <c r="I29" i="5"/>
  <c r="G29" i="5"/>
  <c r="H29" i="5" s="1"/>
  <c r="L29" i="5" s="1"/>
  <c r="F29" i="5"/>
  <c r="T28" i="5"/>
  <c r="X28" i="5" s="1"/>
  <c r="L28" i="5"/>
  <c r="H28" i="5"/>
  <c r="T27" i="5"/>
  <c r="X27" i="5" s="1"/>
  <c r="L27" i="5"/>
  <c r="H27" i="5"/>
  <c r="T26" i="5"/>
  <c r="X26" i="5" s="1"/>
  <c r="L26" i="5"/>
  <c r="H26" i="5"/>
  <c r="T25" i="5"/>
  <c r="X25" i="5" s="1"/>
  <c r="L25" i="5"/>
  <c r="H25" i="5"/>
  <c r="W24" i="5"/>
  <c r="V24" i="5"/>
  <c r="V38" i="5" s="1"/>
  <c r="U24" i="5"/>
  <c r="S24" i="5"/>
  <c r="R24" i="5"/>
  <c r="T24" i="5" s="1"/>
  <c r="X24" i="5" s="1"/>
  <c r="H24" i="5"/>
  <c r="L24" i="5" s="1"/>
  <c r="T23" i="5"/>
  <c r="X23" i="5" s="1"/>
  <c r="H23" i="5"/>
  <c r="L23" i="5" s="1"/>
  <c r="T22" i="5"/>
  <c r="X22" i="5" s="1"/>
  <c r="K22" i="5"/>
  <c r="J22" i="5"/>
  <c r="I22" i="5"/>
  <c r="I31" i="5" s="1"/>
  <c r="G22" i="5"/>
  <c r="F22" i="5"/>
  <c r="H22" i="5" s="1"/>
  <c r="L22" i="5" s="1"/>
  <c r="X21" i="5"/>
  <c r="T21" i="5"/>
  <c r="H21" i="5"/>
  <c r="L21" i="5" s="1"/>
  <c r="X20" i="5"/>
  <c r="T20" i="5"/>
  <c r="H20" i="5"/>
  <c r="L20" i="5" s="1"/>
  <c r="X19" i="5"/>
  <c r="T19" i="5"/>
  <c r="K19" i="5"/>
  <c r="K31" i="5" s="1"/>
  <c r="J19" i="5"/>
  <c r="J31" i="5" s="1"/>
  <c r="I19" i="5"/>
  <c r="G19" i="5"/>
  <c r="G31" i="5" s="1"/>
  <c r="F19" i="5"/>
  <c r="H19" i="5" s="1"/>
  <c r="L19" i="5" s="1"/>
  <c r="W18" i="5"/>
  <c r="W38" i="5" s="1"/>
  <c r="V18" i="5"/>
  <c r="U18" i="5"/>
  <c r="U38" i="5" s="1"/>
  <c r="S18" i="5"/>
  <c r="S38" i="5" s="1"/>
  <c r="R18" i="5"/>
  <c r="T18" i="5" s="1"/>
  <c r="X18" i="5" s="1"/>
  <c r="L18" i="5"/>
  <c r="H18" i="5"/>
  <c r="T17" i="5"/>
  <c r="X17" i="5" s="1"/>
  <c r="L17" i="5"/>
  <c r="H17" i="5"/>
  <c r="T16" i="5"/>
  <c r="X16" i="5" s="1"/>
  <c r="L16" i="5"/>
  <c r="H16" i="5"/>
  <c r="T15" i="5"/>
  <c r="X15" i="5" s="1"/>
  <c r="L15" i="5"/>
  <c r="H15" i="5"/>
  <c r="V14" i="5"/>
  <c r="R14" i="5"/>
  <c r="H14" i="5"/>
  <c r="L14" i="5" s="1"/>
  <c r="W13" i="5"/>
  <c r="V13" i="5"/>
  <c r="U13" i="5"/>
  <c r="S13" i="5"/>
  <c r="T13" i="5" s="1"/>
  <c r="X13" i="5" s="1"/>
  <c r="R13" i="5"/>
  <c r="K13" i="5"/>
  <c r="J13" i="5"/>
  <c r="I13" i="5"/>
  <c r="G13" i="5"/>
  <c r="F13" i="5"/>
  <c r="H13" i="5" s="1"/>
  <c r="L13" i="5" s="1"/>
  <c r="T12" i="5"/>
  <c r="X12" i="5" s="1"/>
  <c r="H12" i="5"/>
  <c r="L12" i="5" s="1"/>
  <c r="T11" i="5"/>
  <c r="X11" i="5" s="1"/>
  <c r="H11" i="5"/>
  <c r="L11" i="5" s="1"/>
  <c r="T10" i="5"/>
  <c r="X10" i="5" s="1"/>
  <c r="H10" i="5"/>
  <c r="L10" i="5" s="1"/>
  <c r="W9" i="5"/>
  <c r="W14" i="5" s="1"/>
  <c r="V9" i="5"/>
  <c r="U9" i="5"/>
  <c r="U14" i="5" s="1"/>
  <c r="S9" i="5"/>
  <c r="S14" i="5" s="1"/>
  <c r="R9" i="5"/>
  <c r="T9" i="5" s="1"/>
  <c r="X9" i="5" s="1"/>
  <c r="L9" i="5"/>
  <c r="H9" i="5"/>
  <c r="T8" i="5"/>
  <c r="X8" i="5" s="1"/>
  <c r="L8" i="5"/>
  <c r="H8" i="5"/>
  <c r="T7" i="5"/>
  <c r="X7" i="5" s="1"/>
  <c r="L7" i="5"/>
  <c r="H7" i="5"/>
  <c r="T6" i="5"/>
  <c r="X6" i="5" s="1"/>
  <c r="L6" i="5"/>
  <c r="H6" i="5"/>
  <c r="T5" i="5"/>
  <c r="X5" i="5" s="1"/>
  <c r="X4" i="5"/>
  <c r="T4" i="5"/>
  <c r="T14" i="5" l="1"/>
  <c r="X14" i="5" s="1"/>
  <c r="V85" i="5"/>
  <c r="U85" i="5"/>
  <c r="W85" i="5"/>
  <c r="T61" i="5"/>
  <c r="X61" i="5" s="1"/>
  <c r="R38" i="5"/>
  <c r="T38" i="5" s="1"/>
  <c r="X38" i="5" s="1"/>
  <c r="G79" i="5"/>
  <c r="S85" i="5" s="1"/>
  <c r="F31" i="5"/>
  <c r="T55" i="5"/>
  <c r="X55" i="5" s="1"/>
  <c r="H79" i="5" l="1"/>
  <c r="L79" i="5" s="1"/>
  <c r="H31" i="5"/>
  <c r="L31" i="5" s="1"/>
  <c r="R85" i="5"/>
  <c r="T85" i="5" s="1"/>
  <c r="X85" i="5" s="1"/>
  <c r="X92" i="4" l="1"/>
  <c r="T92" i="4"/>
  <c r="X91" i="4"/>
  <c r="T91" i="4"/>
  <c r="W84" i="4"/>
  <c r="V84" i="4"/>
  <c r="U84" i="4"/>
  <c r="T84" i="4"/>
  <c r="X84" i="4" s="1"/>
  <c r="S84" i="4"/>
  <c r="R84" i="4"/>
  <c r="T83" i="4"/>
  <c r="X83" i="4" s="1"/>
  <c r="T82" i="4"/>
  <c r="X82" i="4" s="1"/>
  <c r="T81" i="4"/>
  <c r="X81" i="4" s="1"/>
  <c r="W80" i="4"/>
  <c r="U80" i="4"/>
  <c r="S80" i="4"/>
  <c r="R80" i="4"/>
  <c r="T80" i="4" s="1"/>
  <c r="W79" i="4"/>
  <c r="V79" i="4"/>
  <c r="V80" i="4" s="1"/>
  <c r="U79" i="4"/>
  <c r="T79" i="4"/>
  <c r="X79" i="4" s="1"/>
  <c r="S79" i="4"/>
  <c r="R79" i="4"/>
  <c r="T78" i="4"/>
  <c r="X78" i="4" s="1"/>
  <c r="K78" i="4"/>
  <c r="J78" i="4"/>
  <c r="I78" i="4"/>
  <c r="H78" i="4"/>
  <c r="L78" i="4" s="1"/>
  <c r="G78" i="4"/>
  <c r="F78" i="4"/>
  <c r="T77" i="4"/>
  <c r="X77" i="4" s="1"/>
  <c r="H77" i="4"/>
  <c r="L77" i="4" s="1"/>
  <c r="T76" i="4"/>
  <c r="X76" i="4" s="1"/>
  <c r="H76" i="4"/>
  <c r="L76" i="4" s="1"/>
  <c r="T75" i="4"/>
  <c r="X75" i="4" s="1"/>
  <c r="H75" i="4"/>
  <c r="L75" i="4" s="1"/>
  <c r="T74" i="4"/>
  <c r="X74" i="4" s="1"/>
  <c r="H74" i="4"/>
  <c r="L74" i="4" s="1"/>
  <c r="T73" i="4"/>
  <c r="X73" i="4" s="1"/>
  <c r="K73" i="4"/>
  <c r="J73" i="4"/>
  <c r="I73" i="4"/>
  <c r="G73" i="4"/>
  <c r="F73" i="4"/>
  <c r="H73" i="4" s="1"/>
  <c r="L73" i="4" s="1"/>
  <c r="X72" i="4"/>
  <c r="T72" i="4"/>
  <c r="H72" i="4"/>
  <c r="L72" i="4" s="1"/>
  <c r="X71" i="4"/>
  <c r="T71" i="4"/>
  <c r="H71" i="4"/>
  <c r="L71" i="4" s="1"/>
  <c r="X70" i="4"/>
  <c r="T70" i="4"/>
  <c r="H70" i="4"/>
  <c r="L70" i="4" s="1"/>
  <c r="X69" i="4"/>
  <c r="T69" i="4"/>
  <c r="H69" i="4"/>
  <c r="L69" i="4" s="1"/>
  <c r="X68" i="4"/>
  <c r="T68" i="4"/>
  <c r="H68" i="4"/>
  <c r="L68" i="4" s="1"/>
  <c r="X67" i="4"/>
  <c r="T67" i="4"/>
  <c r="K67" i="4"/>
  <c r="J67" i="4"/>
  <c r="I67" i="4"/>
  <c r="G67" i="4"/>
  <c r="F67" i="4"/>
  <c r="H67" i="4" s="1"/>
  <c r="L67" i="4" s="1"/>
  <c r="W66" i="4"/>
  <c r="V66" i="4"/>
  <c r="U66" i="4"/>
  <c r="S66" i="4"/>
  <c r="R66" i="4"/>
  <c r="T66" i="4" s="1"/>
  <c r="X66" i="4" s="1"/>
  <c r="L66" i="4"/>
  <c r="H66" i="4"/>
  <c r="T65" i="4"/>
  <c r="X65" i="4" s="1"/>
  <c r="L65" i="4"/>
  <c r="H65" i="4"/>
  <c r="T64" i="4"/>
  <c r="X64" i="4" s="1"/>
  <c r="K64" i="4"/>
  <c r="J64" i="4"/>
  <c r="I64" i="4"/>
  <c r="H64" i="4"/>
  <c r="L64" i="4" s="1"/>
  <c r="G64" i="4"/>
  <c r="F64" i="4"/>
  <c r="T63" i="4"/>
  <c r="X63" i="4" s="1"/>
  <c r="H63" i="4"/>
  <c r="L63" i="4" s="1"/>
  <c r="T62" i="4"/>
  <c r="X62" i="4" s="1"/>
  <c r="H62" i="4"/>
  <c r="L62" i="4" s="1"/>
  <c r="K61" i="4"/>
  <c r="J61" i="4"/>
  <c r="I61" i="4"/>
  <c r="G61" i="4"/>
  <c r="F61" i="4"/>
  <c r="H61" i="4" s="1"/>
  <c r="L61" i="4" s="1"/>
  <c r="W60" i="4"/>
  <c r="V60" i="4"/>
  <c r="U60" i="4"/>
  <c r="S60" i="4"/>
  <c r="R60" i="4"/>
  <c r="T60" i="4" s="1"/>
  <c r="X60" i="4" s="1"/>
  <c r="L60" i="4"/>
  <c r="H60" i="4"/>
  <c r="T59" i="4"/>
  <c r="X59" i="4" s="1"/>
  <c r="L59" i="4"/>
  <c r="H59" i="4"/>
  <c r="T58" i="4"/>
  <c r="X58" i="4" s="1"/>
  <c r="L58" i="4"/>
  <c r="H58" i="4"/>
  <c r="T57" i="4"/>
  <c r="X57" i="4" s="1"/>
  <c r="L57" i="4"/>
  <c r="H57" i="4"/>
  <c r="T56" i="4"/>
  <c r="X56" i="4" s="1"/>
  <c r="K56" i="4"/>
  <c r="J56" i="4"/>
  <c r="I56" i="4"/>
  <c r="H56" i="4"/>
  <c r="L56" i="4" s="1"/>
  <c r="G56" i="4"/>
  <c r="F56" i="4"/>
  <c r="W55" i="4"/>
  <c r="W61" i="4" s="1"/>
  <c r="V55" i="4"/>
  <c r="V61" i="4" s="1"/>
  <c r="U55" i="4"/>
  <c r="U61" i="4" s="1"/>
  <c r="S55" i="4"/>
  <c r="S61" i="4" s="1"/>
  <c r="R55" i="4"/>
  <c r="R61" i="4" s="1"/>
  <c r="T61" i="4" s="1"/>
  <c r="X61" i="4" s="1"/>
  <c r="H55" i="4"/>
  <c r="L55" i="4" s="1"/>
  <c r="X54" i="4"/>
  <c r="T54" i="4"/>
  <c r="H54" i="4"/>
  <c r="L54" i="4" s="1"/>
  <c r="X53" i="4"/>
  <c r="T53" i="4"/>
  <c r="H53" i="4"/>
  <c r="L53" i="4" s="1"/>
  <c r="X52" i="4"/>
  <c r="T52" i="4"/>
  <c r="K52" i="4"/>
  <c r="J52" i="4"/>
  <c r="I52" i="4"/>
  <c r="G52" i="4"/>
  <c r="F52" i="4"/>
  <c r="H52" i="4" s="1"/>
  <c r="L52" i="4" s="1"/>
  <c r="X51" i="4"/>
  <c r="T51" i="4"/>
  <c r="H51" i="4"/>
  <c r="L51" i="4" s="1"/>
  <c r="U50" i="4"/>
  <c r="L50" i="4"/>
  <c r="H50" i="4"/>
  <c r="T49" i="4"/>
  <c r="X49" i="4" s="1"/>
  <c r="K49" i="4"/>
  <c r="J49" i="4"/>
  <c r="I49" i="4"/>
  <c r="H49" i="4"/>
  <c r="L49" i="4" s="1"/>
  <c r="G49" i="4"/>
  <c r="F49" i="4"/>
  <c r="T48" i="4"/>
  <c r="X48" i="4" s="1"/>
  <c r="H48" i="4"/>
  <c r="L48" i="4" s="1"/>
  <c r="T47" i="4"/>
  <c r="X47" i="4" s="1"/>
  <c r="H47" i="4"/>
  <c r="L47" i="4" s="1"/>
  <c r="T46" i="4"/>
  <c r="X46" i="4" s="1"/>
  <c r="K46" i="4"/>
  <c r="J46" i="4"/>
  <c r="I46" i="4"/>
  <c r="G46" i="4"/>
  <c r="F46" i="4"/>
  <c r="H46" i="4" s="1"/>
  <c r="L46" i="4" s="1"/>
  <c r="W45" i="4"/>
  <c r="W50" i="4" s="1"/>
  <c r="V45" i="4"/>
  <c r="V50" i="4" s="1"/>
  <c r="U45" i="4"/>
  <c r="T45" i="4"/>
  <c r="X45" i="4" s="1"/>
  <c r="S45" i="4"/>
  <c r="S50" i="4" s="1"/>
  <c r="R45" i="4"/>
  <c r="R50" i="4" s="1"/>
  <c r="H45" i="4"/>
  <c r="L45" i="4" s="1"/>
  <c r="T44" i="4"/>
  <c r="X44" i="4" s="1"/>
  <c r="H44" i="4"/>
  <c r="L44" i="4" s="1"/>
  <c r="T43" i="4"/>
  <c r="X43" i="4" s="1"/>
  <c r="K43" i="4"/>
  <c r="J43" i="4"/>
  <c r="I43" i="4"/>
  <c r="G43" i="4"/>
  <c r="H43" i="4" s="1"/>
  <c r="L43" i="4" s="1"/>
  <c r="F43" i="4"/>
  <c r="T42" i="4"/>
  <c r="X42" i="4" s="1"/>
  <c r="L42" i="4"/>
  <c r="H42" i="4"/>
  <c r="T41" i="4"/>
  <c r="X41" i="4" s="1"/>
  <c r="L41" i="4"/>
  <c r="H41" i="4"/>
  <c r="T40" i="4"/>
  <c r="X40" i="4" s="1"/>
  <c r="L40" i="4"/>
  <c r="H40" i="4"/>
  <c r="T39" i="4"/>
  <c r="X39" i="4" s="1"/>
  <c r="L39" i="4"/>
  <c r="H39" i="4"/>
  <c r="K38" i="4"/>
  <c r="J38" i="4"/>
  <c r="I38" i="4"/>
  <c r="G38" i="4"/>
  <c r="F38" i="4"/>
  <c r="H38" i="4" s="1"/>
  <c r="L38" i="4" s="1"/>
  <c r="W37" i="4"/>
  <c r="V37" i="4"/>
  <c r="U37" i="4"/>
  <c r="T37" i="4"/>
  <c r="X37" i="4" s="1"/>
  <c r="S37" i="4"/>
  <c r="R37" i="4"/>
  <c r="H37" i="4"/>
  <c r="L37" i="4" s="1"/>
  <c r="X36" i="4"/>
  <c r="T36" i="4"/>
  <c r="H36" i="4"/>
  <c r="L36" i="4" s="1"/>
  <c r="X35" i="4"/>
  <c r="T35" i="4"/>
  <c r="K35" i="4"/>
  <c r="K79" i="4" s="1"/>
  <c r="J35" i="4"/>
  <c r="J79" i="4" s="1"/>
  <c r="I35" i="4"/>
  <c r="I79" i="4" s="1"/>
  <c r="G35" i="4"/>
  <c r="G79" i="4" s="1"/>
  <c r="F35" i="4"/>
  <c r="F79" i="4" s="1"/>
  <c r="H79" i="4" s="1"/>
  <c r="W34" i="4"/>
  <c r="V34" i="4"/>
  <c r="U34" i="4"/>
  <c r="S34" i="4"/>
  <c r="R34" i="4"/>
  <c r="T34" i="4" s="1"/>
  <c r="X34" i="4" s="1"/>
  <c r="L34" i="4"/>
  <c r="H34" i="4"/>
  <c r="T33" i="4"/>
  <c r="X33" i="4" s="1"/>
  <c r="L33" i="4"/>
  <c r="H33" i="4"/>
  <c r="T32" i="4"/>
  <c r="X32" i="4" s="1"/>
  <c r="L32" i="4"/>
  <c r="H32" i="4"/>
  <c r="T31" i="4"/>
  <c r="X31" i="4" s="1"/>
  <c r="W30" i="4"/>
  <c r="V30" i="4"/>
  <c r="U30" i="4"/>
  <c r="T30" i="4"/>
  <c r="X30" i="4" s="1"/>
  <c r="S30" i="4"/>
  <c r="R30" i="4"/>
  <c r="H30" i="4"/>
  <c r="L30" i="4" s="1"/>
  <c r="T29" i="4"/>
  <c r="X29" i="4" s="1"/>
  <c r="K29" i="4"/>
  <c r="J29" i="4"/>
  <c r="I29" i="4"/>
  <c r="G29" i="4"/>
  <c r="H29" i="4" s="1"/>
  <c r="L29" i="4" s="1"/>
  <c r="F29" i="4"/>
  <c r="T28" i="4"/>
  <c r="X28" i="4" s="1"/>
  <c r="L28" i="4"/>
  <c r="H28" i="4"/>
  <c r="T27" i="4"/>
  <c r="X27" i="4" s="1"/>
  <c r="L27" i="4"/>
  <c r="H27" i="4"/>
  <c r="T26" i="4"/>
  <c r="X26" i="4" s="1"/>
  <c r="L26" i="4"/>
  <c r="H26" i="4"/>
  <c r="T25" i="4"/>
  <c r="X25" i="4" s="1"/>
  <c r="L25" i="4"/>
  <c r="H25" i="4"/>
  <c r="W24" i="4"/>
  <c r="V24" i="4"/>
  <c r="V38" i="4" s="1"/>
  <c r="U24" i="4"/>
  <c r="S24" i="4"/>
  <c r="R24" i="4"/>
  <c r="R38" i="4" s="1"/>
  <c r="H24" i="4"/>
  <c r="L24" i="4" s="1"/>
  <c r="T23" i="4"/>
  <c r="X23" i="4" s="1"/>
  <c r="H23" i="4"/>
  <c r="L23" i="4" s="1"/>
  <c r="T22" i="4"/>
  <c r="X22" i="4" s="1"/>
  <c r="K22" i="4"/>
  <c r="J22" i="4"/>
  <c r="I22" i="4"/>
  <c r="I31" i="4" s="1"/>
  <c r="G22" i="4"/>
  <c r="F22" i="4"/>
  <c r="H22" i="4" s="1"/>
  <c r="L22" i="4" s="1"/>
  <c r="X21" i="4"/>
  <c r="T21" i="4"/>
  <c r="H21" i="4"/>
  <c r="L21" i="4" s="1"/>
  <c r="X20" i="4"/>
  <c r="T20" i="4"/>
  <c r="H20" i="4"/>
  <c r="L20" i="4" s="1"/>
  <c r="X19" i="4"/>
  <c r="T19" i="4"/>
  <c r="K19" i="4"/>
  <c r="K31" i="4" s="1"/>
  <c r="J19" i="4"/>
  <c r="J31" i="4" s="1"/>
  <c r="V85" i="4" s="1"/>
  <c r="I19" i="4"/>
  <c r="G19" i="4"/>
  <c r="G31" i="4" s="1"/>
  <c r="F19" i="4"/>
  <c r="H19" i="4" s="1"/>
  <c r="L19" i="4" s="1"/>
  <c r="W18" i="4"/>
  <c r="W38" i="4" s="1"/>
  <c r="V18" i="4"/>
  <c r="U18" i="4"/>
  <c r="U38" i="4" s="1"/>
  <c r="S18" i="4"/>
  <c r="S38" i="4" s="1"/>
  <c r="R18" i="4"/>
  <c r="T18" i="4" s="1"/>
  <c r="X18" i="4" s="1"/>
  <c r="L18" i="4"/>
  <c r="H18" i="4"/>
  <c r="T17" i="4"/>
  <c r="X17" i="4" s="1"/>
  <c r="L17" i="4"/>
  <c r="H17" i="4"/>
  <c r="T16" i="4"/>
  <c r="X16" i="4" s="1"/>
  <c r="L16" i="4"/>
  <c r="H16" i="4"/>
  <c r="T15" i="4"/>
  <c r="X15" i="4" s="1"/>
  <c r="L15" i="4"/>
  <c r="H15" i="4"/>
  <c r="V14" i="4"/>
  <c r="R14" i="4"/>
  <c r="L14" i="4"/>
  <c r="H14" i="4"/>
  <c r="W13" i="4"/>
  <c r="V13" i="4"/>
  <c r="U13" i="4"/>
  <c r="S13" i="4"/>
  <c r="T13" i="4" s="1"/>
  <c r="X13" i="4" s="1"/>
  <c r="R13" i="4"/>
  <c r="K13" i="4"/>
  <c r="J13" i="4"/>
  <c r="I13" i="4"/>
  <c r="G13" i="4"/>
  <c r="F13" i="4"/>
  <c r="H13" i="4" s="1"/>
  <c r="L13" i="4" s="1"/>
  <c r="X12" i="4"/>
  <c r="T12" i="4"/>
  <c r="H12" i="4"/>
  <c r="L12" i="4" s="1"/>
  <c r="X11" i="4"/>
  <c r="T11" i="4"/>
  <c r="H11" i="4"/>
  <c r="L11" i="4" s="1"/>
  <c r="X10" i="4"/>
  <c r="T10" i="4"/>
  <c r="H10" i="4"/>
  <c r="L10" i="4" s="1"/>
  <c r="W9" i="4"/>
  <c r="W14" i="4" s="1"/>
  <c r="V9" i="4"/>
  <c r="U9" i="4"/>
  <c r="U14" i="4" s="1"/>
  <c r="S9" i="4"/>
  <c r="S14" i="4" s="1"/>
  <c r="R9" i="4"/>
  <c r="T9" i="4" s="1"/>
  <c r="X9" i="4" s="1"/>
  <c r="L9" i="4"/>
  <c r="H9" i="4"/>
  <c r="T8" i="4"/>
  <c r="X8" i="4" s="1"/>
  <c r="L8" i="4"/>
  <c r="H8" i="4"/>
  <c r="T7" i="4"/>
  <c r="X7" i="4" s="1"/>
  <c r="L7" i="4"/>
  <c r="H7" i="4"/>
  <c r="T6" i="4"/>
  <c r="X6" i="4" s="1"/>
  <c r="L6" i="4"/>
  <c r="H6" i="4"/>
  <c r="T5" i="4"/>
  <c r="X5" i="4" s="1"/>
  <c r="X4" i="4"/>
  <c r="T4" i="4"/>
  <c r="W85" i="4" l="1"/>
  <c r="S85" i="4"/>
  <c r="T50" i="4"/>
  <c r="X50" i="4" s="1"/>
  <c r="T14" i="4"/>
  <c r="X14" i="4" s="1"/>
  <c r="T38" i="4"/>
  <c r="X38" i="4" s="1"/>
  <c r="L79" i="4"/>
  <c r="U85" i="4"/>
  <c r="X80" i="4"/>
  <c r="F31" i="4"/>
  <c r="H35" i="4"/>
  <c r="L35" i="4" s="1"/>
  <c r="T55" i="4"/>
  <c r="X55" i="4" s="1"/>
  <c r="T24" i="4"/>
  <c r="X24" i="4" s="1"/>
  <c r="H31" i="4" l="1"/>
  <c r="L31" i="4" s="1"/>
  <c r="R85" i="4"/>
  <c r="T85" i="4" s="1"/>
  <c r="X85" i="4" s="1"/>
  <c r="X92" i="3"/>
  <c r="T92" i="3"/>
  <c r="X91" i="3"/>
  <c r="T91" i="3"/>
  <c r="X84" i="3"/>
  <c r="W84" i="3"/>
  <c r="V84" i="3"/>
  <c r="U84" i="3"/>
  <c r="T84" i="3"/>
  <c r="S84" i="3"/>
  <c r="R84" i="3"/>
  <c r="T83" i="3"/>
  <c r="X83" i="3" s="1"/>
  <c r="T82" i="3"/>
  <c r="X82" i="3" s="1"/>
  <c r="T81" i="3"/>
  <c r="X81" i="3" s="1"/>
  <c r="W80" i="3"/>
  <c r="U80" i="3"/>
  <c r="S80" i="3"/>
  <c r="W79" i="3"/>
  <c r="V79" i="3"/>
  <c r="V80" i="3" s="1"/>
  <c r="U79" i="3"/>
  <c r="T79" i="3"/>
  <c r="X79" i="3" s="1"/>
  <c r="S79" i="3"/>
  <c r="R79" i="3"/>
  <c r="R80" i="3" s="1"/>
  <c r="T80" i="3" s="1"/>
  <c r="X80" i="3" s="1"/>
  <c r="X78" i="3"/>
  <c r="T78" i="3"/>
  <c r="K78" i="3"/>
  <c r="J78" i="3"/>
  <c r="I78" i="3"/>
  <c r="H78" i="3"/>
  <c r="L78" i="3" s="1"/>
  <c r="G78" i="3"/>
  <c r="F78" i="3"/>
  <c r="T77" i="3"/>
  <c r="X77" i="3" s="1"/>
  <c r="H77" i="3"/>
  <c r="L77" i="3" s="1"/>
  <c r="T76" i="3"/>
  <c r="X76" i="3" s="1"/>
  <c r="H76" i="3"/>
  <c r="L76" i="3" s="1"/>
  <c r="T75" i="3"/>
  <c r="X75" i="3" s="1"/>
  <c r="H75" i="3"/>
  <c r="L75" i="3" s="1"/>
  <c r="T74" i="3"/>
  <c r="X74" i="3" s="1"/>
  <c r="H74" i="3"/>
  <c r="L74" i="3" s="1"/>
  <c r="T73" i="3"/>
  <c r="X73" i="3" s="1"/>
  <c r="K73" i="3"/>
  <c r="J73" i="3"/>
  <c r="I73" i="3"/>
  <c r="G73" i="3"/>
  <c r="F73" i="3"/>
  <c r="H73" i="3" s="1"/>
  <c r="L73" i="3" s="1"/>
  <c r="X72" i="3"/>
  <c r="T72" i="3"/>
  <c r="L72" i="3"/>
  <c r="H72" i="3"/>
  <c r="X71" i="3"/>
  <c r="T71" i="3"/>
  <c r="L71" i="3"/>
  <c r="H71" i="3"/>
  <c r="X70" i="3"/>
  <c r="T70" i="3"/>
  <c r="L70" i="3"/>
  <c r="H70" i="3"/>
  <c r="X69" i="3"/>
  <c r="T69" i="3"/>
  <c r="L69" i="3"/>
  <c r="H69" i="3"/>
  <c r="X68" i="3"/>
  <c r="T68" i="3"/>
  <c r="L68" i="3"/>
  <c r="H68" i="3"/>
  <c r="X67" i="3"/>
  <c r="T67" i="3"/>
  <c r="K67" i="3"/>
  <c r="J67" i="3"/>
  <c r="I67" i="3"/>
  <c r="G67" i="3"/>
  <c r="F67" i="3"/>
  <c r="H67" i="3" s="1"/>
  <c r="L67" i="3" s="1"/>
  <c r="W66" i="3"/>
  <c r="V66" i="3"/>
  <c r="U66" i="3"/>
  <c r="S66" i="3"/>
  <c r="R66" i="3"/>
  <c r="T66" i="3" s="1"/>
  <c r="X66" i="3" s="1"/>
  <c r="L66" i="3"/>
  <c r="H66" i="3"/>
  <c r="X65" i="3"/>
  <c r="T65" i="3"/>
  <c r="L65" i="3"/>
  <c r="H65" i="3"/>
  <c r="X64" i="3"/>
  <c r="T64" i="3"/>
  <c r="K64" i="3"/>
  <c r="J64" i="3"/>
  <c r="I64" i="3"/>
  <c r="H64" i="3"/>
  <c r="L64" i="3" s="1"/>
  <c r="G64" i="3"/>
  <c r="F64" i="3"/>
  <c r="T63" i="3"/>
  <c r="X63" i="3" s="1"/>
  <c r="H63" i="3"/>
  <c r="L63" i="3" s="1"/>
  <c r="T62" i="3"/>
  <c r="X62" i="3" s="1"/>
  <c r="H62" i="3"/>
  <c r="L62" i="3" s="1"/>
  <c r="K61" i="3"/>
  <c r="J61" i="3"/>
  <c r="I61" i="3"/>
  <c r="G61" i="3"/>
  <c r="F61" i="3"/>
  <c r="H61" i="3" s="1"/>
  <c r="L61" i="3" s="1"/>
  <c r="W60" i="3"/>
  <c r="V60" i="3"/>
  <c r="U60" i="3"/>
  <c r="S60" i="3"/>
  <c r="R60" i="3"/>
  <c r="T60" i="3" s="1"/>
  <c r="X60" i="3" s="1"/>
  <c r="L60" i="3"/>
  <c r="H60" i="3"/>
  <c r="X59" i="3"/>
  <c r="T59" i="3"/>
  <c r="L59" i="3"/>
  <c r="H59" i="3"/>
  <c r="X58" i="3"/>
  <c r="T58" i="3"/>
  <c r="L58" i="3"/>
  <c r="H58" i="3"/>
  <c r="X57" i="3"/>
  <c r="T57" i="3"/>
  <c r="L57" i="3"/>
  <c r="H57" i="3"/>
  <c r="X56" i="3"/>
  <c r="T56" i="3"/>
  <c r="K56" i="3"/>
  <c r="J56" i="3"/>
  <c r="I56" i="3"/>
  <c r="H56" i="3"/>
  <c r="L56" i="3" s="1"/>
  <c r="G56" i="3"/>
  <c r="F56" i="3"/>
  <c r="W55" i="3"/>
  <c r="W61" i="3" s="1"/>
  <c r="V55" i="3"/>
  <c r="V61" i="3" s="1"/>
  <c r="U55" i="3"/>
  <c r="U61" i="3" s="1"/>
  <c r="S55" i="3"/>
  <c r="S61" i="3" s="1"/>
  <c r="R55" i="3"/>
  <c r="R61" i="3" s="1"/>
  <c r="T61" i="3" s="1"/>
  <c r="X61" i="3" s="1"/>
  <c r="L55" i="3"/>
  <c r="H55" i="3"/>
  <c r="X54" i="3"/>
  <c r="T54" i="3"/>
  <c r="L54" i="3"/>
  <c r="H54" i="3"/>
  <c r="X53" i="3"/>
  <c r="T53" i="3"/>
  <c r="L53" i="3"/>
  <c r="H53" i="3"/>
  <c r="X52" i="3"/>
  <c r="T52" i="3"/>
  <c r="K52" i="3"/>
  <c r="J52" i="3"/>
  <c r="I52" i="3"/>
  <c r="G52" i="3"/>
  <c r="F52" i="3"/>
  <c r="H52" i="3" s="1"/>
  <c r="L52" i="3" s="1"/>
  <c r="T51" i="3"/>
  <c r="X51" i="3" s="1"/>
  <c r="H51" i="3"/>
  <c r="L51" i="3" s="1"/>
  <c r="W50" i="3"/>
  <c r="U50" i="3"/>
  <c r="S50" i="3"/>
  <c r="L50" i="3"/>
  <c r="H50" i="3"/>
  <c r="X49" i="3"/>
  <c r="T49" i="3"/>
  <c r="K49" i="3"/>
  <c r="J49" i="3"/>
  <c r="I49" i="3"/>
  <c r="H49" i="3"/>
  <c r="L49" i="3" s="1"/>
  <c r="G49" i="3"/>
  <c r="F49" i="3"/>
  <c r="T48" i="3"/>
  <c r="X48" i="3" s="1"/>
  <c r="H48" i="3"/>
  <c r="L48" i="3" s="1"/>
  <c r="T47" i="3"/>
  <c r="X47" i="3" s="1"/>
  <c r="H47" i="3"/>
  <c r="L47" i="3" s="1"/>
  <c r="T46" i="3"/>
  <c r="X46" i="3" s="1"/>
  <c r="K46" i="3"/>
  <c r="J46" i="3"/>
  <c r="I46" i="3"/>
  <c r="G46" i="3"/>
  <c r="F46" i="3"/>
  <c r="H46" i="3" s="1"/>
  <c r="L46" i="3" s="1"/>
  <c r="W45" i="3"/>
  <c r="V45" i="3"/>
  <c r="V50" i="3" s="1"/>
  <c r="U45" i="3"/>
  <c r="T45" i="3"/>
  <c r="X45" i="3" s="1"/>
  <c r="S45" i="3"/>
  <c r="R45" i="3"/>
  <c r="R50" i="3" s="1"/>
  <c r="T50" i="3" s="1"/>
  <c r="X50" i="3" s="1"/>
  <c r="H45" i="3"/>
  <c r="L45" i="3" s="1"/>
  <c r="T44" i="3"/>
  <c r="X44" i="3" s="1"/>
  <c r="H44" i="3"/>
  <c r="L44" i="3" s="1"/>
  <c r="T43" i="3"/>
  <c r="X43" i="3" s="1"/>
  <c r="K43" i="3"/>
  <c r="J43" i="3"/>
  <c r="I43" i="3"/>
  <c r="G43" i="3"/>
  <c r="H43" i="3" s="1"/>
  <c r="L43" i="3" s="1"/>
  <c r="F43" i="3"/>
  <c r="X42" i="3"/>
  <c r="T42" i="3"/>
  <c r="L42" i="3"/>
  <c r="H42" i="3"/>
  <c r="X41" i="3"/>
  <c r="T41" i="3"/>
  <c r="L41" i="3"/>
  <c r="H41" i="3"/>
  <c r="X40" i="3"/>
  <c r="T40" i="3"/>
  <c r="L40" i="3"/>
  <c r="H40" i="3"/>
  <c r="X39" i="3"/>
  <c r="T39" i="3"/>
  <c r="L39" i="3"/>
  <c r="H39" i="3"/>
  <c r="K38" i="3"/>
  <c r="J38" i="3"/>
  <c r="I38" i="3"/>
  <c r="G38" i="3"/>
  <c r="F38" i="3"/>
  <c r="H38" i="3" s="1"/>
  <c r="L38" i="3" s="1"/>
  <c r="W37" i="3"/>
  <c r="V37" i="3"/>
  <c r="U37" i="3"/>
  <c r="T37" i="3"/>
  <c r="X37" i="3" s="1"/>
  <c r="S37" i="3"/>
  <c r="R37" i="3"/>
  <c r="H37" i="3"/>
  <c r="L37" i="3" s="1"/>
  <c r="T36" i="3"/>
  <c r="X36" i="3" s="1"/>
  <c r="H36" i="3"/>
  <c r="L36" i="3" s="1"/>
  <c r="T35" i="3"/>
  <c r="X35" i="3" s="1"/>
  <c r="K35" i="3"/>
  <c r="K79" i="3" s="1"/>
  <c r="J35" i="3"/>
  <c r="J79" i="3" s="1"/>
  <c r="I35" i="3"/>
  <c r="I79" i="3" s="1"/>
  <c r="G35" i="3"/>
  <c r="G79" i="3" s="1"/>
  <c r="F35" i="3"/>
  <c r="F79" i="3" s="1"/>
  <c r="W34" i="3"/>
  <c r="V34" i="3"/>
  <c r="U34" i="3"/>
  <c r="S34" i="3"/>
  <c r="R34" i="3"/>
  <c r="T34" i="3" s="1"/>
  <c r="X34" i="3" s="1"/>
  <c r="H34" i="3"/>
  <c r="L34" i="3" s="1"/>
  <c r="T33" i="3"/>
  <c r="X33" i="3" s="1"/>
  <c r="H33" i="3"/>
  <c r="L33" i="3" s="1"/>
  <c r="T32" i="3"/>
  <c r="X32" i="3" s="1"/>
  <c r="H32" i="3"/>
  <c r="L32" i="3" s="1"/>
  <c r="T31" i="3"/>
  <c r="X31" i="3" s="1"/>
  <c r="W30" i="3"/>
  <c r="V30" i="3"/>
  <c r="U30" i="3"/>
  <c r="T30" i="3"/>
  <c r="X30" i="3" s="1"/>
  <c r="S30" i="3"/>
  <c r="R30" i="3"/>
  <c r="H30" i="3"/>
  <c r="L30" i="3" s="1"/>
  <c r="T29" i="3"/>
  <c r="X29" i="3" s="1"/>
  <c r="K29" i="3"/>
  <c r="J29" i="3"/>
  <c r="I29" i="3"/>
  <c r="G29" i="3"/>
  <c r="H29" i="3" s="1"/>
  <c r="L29" i="3" s="1"/>
  <c r="F29" i="3"/>
  <c r="X28" i="3"/>
  <c r="T28" i="3"/>
  <c r="L28" i="3"/>
  <c r="H28" i="3"/>
  <c r="X27" i="3"/>
  <c r="T27" i="3"/>
  <c r="L27" i="3"/>
  <c r="H27" i="3"/>
  <c r="X26" i="3"/>
  <c r="T26" i="3"/>
  <c r="L26" i="3"/>
  <c r="H26" i="3"/>
  <c r="X25" i="3"/>
  <c r="T25" i="3"/>
  <c r="L25" i="3"/>
  <c r="H25" i="3"/>
  <c r="W24" i="3"/>
  <c r="V24" i="3"/>
  <c r="V38" i="3" s="1"/>
  <c r="U24" i="3"/>
  <c r="S24" i="3"/>
  <c r="R24" i="3"/>
  <c r="R38" i="3" s="1"/>
  <c r="H24" i="3"/>
  <c r="L24" i="3" s="1"/>
  <c r="T23" i="3"/>
  <c r="X23" i="3" s="1"/>
  <c r="H23" i="3"/>
  <c r="L23" i="3" s="1"/>
  <c r="T22" i="3"/>
  <c r="X22" i="3" s="1"/>
  <c r="K22" i="3"/>
  <c r="J22" i="3"/>
  <c r="I22" i="3"/>
  <c r="I31" i="3" s="1"/>
  <c r="G22" i="3"/>
  <c r="F22" i="3"/>
  <c r="H22" i="3" s="1"/>
  <c r="L22" i="3" s="1"/>
  <c r="X21" i="3"/>
  <c r="T21" i="3"/>
  <c r="L21" i="3"/>
  <c r="H21" i="3"/>
  <c r="X20" i="3"/>
  <c r="T20" i="3"/>
  <c r="L20" i="3"/>
  <c r="H20" i="3"/>
  <c r="X19" i="3"/>
  <c r="T19" i="3"/>
  <c r="K19" i="3"/>
  <c r="K31" i="3" s="1"/>
  <c r="J19" i="3"/>
  <c r="J31" i="3" s="1"/>
  <c r="I19" i="3"/>
  <c r="G19" i="3"/>
  <c r="G31" i="3" s="1"/>
  <c r="F19" i="3"/>
  <c r="H19" i="3" s="1"/>
  <c r="L19" i="3" s="1"/>
  <c r="W18" i="3"/>
  <c r="W38" i="3" s="1"/>
  <c r="V18" i="3"/>
  <c r="U18" i="3"/>
  <c r="U38" i="3" s="1"/>
  <c r="S18" i="3"/>
  <c r="S38" i="3" s="1"/>
  <c r="R18" i="3"/>
  <c r="T18" i="3" s="1"/>
  <c r="X18" i="3" s="1"/>
  <c r="L18" i="3"/>
  <c r="H18" i="3"/>
  <c r="X17" i="3"/>
  <c r="T17" i="3"/>
  <c r="L17" i="3"/>
  <c r="H17" i="3"/>
  <c r="X16" i="3"/>
  <c r="T16" i="3"/>
  <c r="L16" i="3"/>
  <c r="H16" i="3"/>
  <c r="X15" i="3"/>
  <c r="T15" i="3"/>
  <c r="L15" i="3"/>
  <c r="H15" i="3"/>
  <c r="V14" i="3"/>
  <c r="R14" i="3"/>
  <c r="H14" i="3"/>
  <c r="L14" i="3" s="1"/>
  <c r="W13" i="3"/>
  <c r="V13" i="3"/>
  <c r="U13" i="3"/>
  <c r="S13" i="3"/>
  <c r="T13" i="3" s="1"/>
  <c r="X13" i="3" s="1"/>
  <c r="R13" i="3"/>
  <c r="K13" i="3"/>
  <c r="J13" i="3"/>
  <c r="I13" i="3"/>
  <c r="G13" i="3"/>
  <c r="F13" i="3"/>
  <c r="H13" i="3" s="1"/>
  <c r="L13" i="3" s="1"/>
  <c r="T12" i="3"/>
  <c r="X12" i="3" s="1"/>
  <c r="H12" i="3"/>
  <c r="L12" i="3" s="1"/>
  <c r="T11" i="3"/>
  <c r="X11" i="3" s="1"/>
  <c r="H11" i="3"/>
  <c r="L11" i="3" s="1"/>
  <c r="T10" i="3"/>
  <c r="X10" i="3" s="1"/>
  <c r="H10" i="3"/>
  <c r="L10" i="3" s="1"/>
  <c r="W9" i="3"/>
  <c r="W14" i="3" s="1"/>
  <c r="V9" i="3"/>
  <c r="U9" i="3"/>
  <c r="U14" i="3" s="1"/>
  <c r="S9" i="3"/>
  <c r="S14" i="3" s="1"/>
  <c r="R9" i="3"/>
  <c r="T9" i="3" s="1"/>
  <c r="X9" i="3" s="1"/>
  <c r="L9" i="3"/>
  <c r="H9" i="3"/>
  <c r="T8" i="3"/>
  <c r="X8" i="3" s="1"/>
  <c r="L8" i="3"/>
  <c r="H8" i="3"/>
  <c r="T7" i="3"/>
  <c r="X7" i="3" s="1"/>
  <c r="L7" i="3"/>
  <c r="H7" i="3"/>
  <c r="T6" i="3"/>
  <c r="X6" i="3" s="1"/>
  <c r="L6" i="3"/>
  <c r="H6" i="3"/>
  <c r="T5" i="3"/>
  <c r="X5" i="3" s="1"/>
  <c r="X4" i="3"/>
  <c r="T4" i="3"/>
  <c r="T14" i="3" l="1"/>
  <c r="X14" i="3" s="1"/>
  <c r="V85" i="3"/>
  <c r="W85" i="3"/>
  <c r="T38" i="3"/>
  <c r="X38" i="3" s="1"/>
  <c r="S85" i="3"/>
  <c r="U85" i="3"/>
  <c r="H79" i="3"/>
  <c r="L79" i="3" s="1"/>
  <c r="F31" i="3"/>
  <c r="H35" i="3"/>
  <c r="L35" i="3" s="1"/>
  <c r="T55" i="3"/>
  <c r="X55" i="3" s="1"/>
  <c r="T24" i="3"/>
  <c r="X24" i="3" s="1"/>
  <c r="H31" i="3" l="1"/>
  <c r="L31" i="3" s="1"/>
  <c r="R85" i="3"/>
  <c r="T85" i="3" s="1"/>
  <c r="X85" i="3" s="1"/>
  <c r="X92" i="2" l="1"/>
  <c r="T92" i="2"/>
  <c r="X91" i="2"/>
  <c r="T91" i="2"/>
  <c r="W84" i="2"/>
  <c r="V84" i="2"/>
  <c r="U84" i="2"/>
  <c r="S84" i="2"/>
  <c r="R84" i="2"/>
  <c r="T84" i="2" s="1"/>
  <c r="X84" i="2" s="1"/>
  <c r="X83" i="2"/>
  <c r="T83" i="2"/>
  <c r="T82" i="2"/>
  <c r="X82" i="2" s="1"/>
  <c r="X81" i="2"/>
  <c r="T81" i="2"/>
  <c r="W80" i="2"/>
  <c r="V80" i="2"/>
  <c r="S80" i="2"/>
  <c r="R80" i="2"/>
  <c r="T80" i="2" s="1"/>
  <c r="X80" i="2" s="1"/>
  <c r="W79" i="2"/>
  <c r="V79" i="2"/>
  <c r="U79" i="2"/>
  <c r="U80" i="2" s="1"/>
  <c r="T79" i="2"/>
  <c r="X79" i="2" s="1"/>
  <c r="S79" i="2"/>
  <c r="R79" i="2"/>
  <c r="T78" i="2"/>
  <c r="X78" i="2" s="1"/>
  <c r="K78" i="2"/>
  <c r="J78" i="2"/>
  <c r="I78" i="2"/>
  <c r="H78" i="2"/>
  <c r="L78" i="2" s="1"/>
  <c r="G78" i="2"/>
  <c r="F78" i="2"/>
  <c r="X77" i="2"/>
  <c r="T77" i="2"/>
  <c r="H77" i="2"/>
  <c r="L77" i="2" s="1"/>
  <c r="X76" i="2"/>
  <c r="T76" i="2"/>
  <c r="H76" i="2"/>
  <c r="L76" i="2" s="1"/>
  <c r="X75" i="2"/>
  <c r="T75" i="2"/>
  <c r="H75" i="2"/>
  <c r="L75" i="2" s="1"/>
  <c r="X74" i="2"/>
  <c r="T74" i="2"/>
  <c r="H74" i="2"/>
  <c r="L74" i="2" s="1"/>
  <c r="X73" i="2"/>
  <c r="T73" i="2"/>
  <c r="K73" i="2"/>
  <c r="J73" i="2"/>
  <c r="I73" i="2"/>
  <c r="G73" i="2"/>
  <c r="F73" i="2"/>
  <c r="H73" i="2" s="1"/>
  <c r="L73" i="2" s="1"/>
  <c r="X72" i="2"/>
  <c r="T72" i="2"/>
  <c r="H72" i="2"/>
  <c r="L72" i="2" s="1"/>
  <c r="X71" i="2"/>
  <c r="T71" i="2"/>
  <c r="H71" i="2"/>
  <c r="L71" i="2" s="1"/>
  <c r="X70" i="2"/>
  <c r="T70" i="2"/>
  <c r="H70" i="2"/>
  <c r="L70" i="2" s="1"/>
  <c r="X69" i="2"/>
  <c r="T69" i="2"/>
  <c r="H69" i="2"/>
  <c r="L69" i="2" s="1"/>
  <c r="X68" i="2"/>
  <c r="T68" i="2"/>
  <c r="H68" i="2"/>
  <c r="L68" i="2" s="1"/>
  <c r="X67" i="2"/>
  <c r="T67" i="2"/>
  <c r="K67" i="2"/>
  <c r="J67" i="2"/>
  <c r="I67" i="2"/>
  <c r="G67" i="2"/>
  <c r="F67" i="2"/>
  <c r="H67" i="2" s="1"/>
  <c r="L67" i="2" s="1"/>
  <c r="W66" i="2"/>
  <c r="V66" i="2"/>
  <c r="U66" i="2"/>
  <c r="S66" i="2"/>
  <c r="R66" i="2"/>
  <c r="T66" i="2" s="1"/>
  <c r="X66" i="2" s="1"/>
  <c r="L66" i="2"/>
  <c r="H66" i="2"/>
  <c r="T65" i="2"/>
  <c r="X65" i="2" s="1"/>
  <c r="L65" i="2"/>
  <c r="H65" i="2"/>
  <c r="T64" i="2"/>
  <c r="X64" i="2" s="1"/>
  <c r="K64" i="2"/>
  <c r="J64" i="2"/>
  <c r="I64" i="2"/>
  <c r="H64" i="2"/>
  <c r="L64" i="2" s="1"/>
  <c r="G64" i="2"/>
  <c r="F64" i="2"/>
  <c r="X63" i="2"/>
  <c r="T63" i="2"/>
  <c r="H63" i="2"/>
  <c r="L63" i="2" s="1"/>
  <c r="X62" i="2"/>
  <c r="T62" i="2"/>
  <c r="H62" i="2"/>
  <c r="L62" i="2" s="1"/>
  <c r="K61" i="2"/>
  <c r="J61" i="2"/>
  <c r="I61" i="2"/>
  <c r="G61" i="2"/>
  <c r="F61" i="2"/>
  <c r="H61" i="2" s="1"/>
  <c r="L61" i="2" s="1"/>
  <c r="W60" i="2"/>
  <c r="V60" i="2"/>
  <c r="U60" i="2"/>
  <c r="S60" i="2"/>
  <c r="R60" i="2"/>
  <c r="T60" i="2" s="1"/>
  <c r="X60" i="2" s="1"/>
  <c r="L60" i="2"/>
  <c r="H60" i="2"/>
  <c r="T59" i="2"/>
  <c r="X59" i="2" s="1"/>
  <c r="L59" i="2"/>
  <c r="H59" i="2"/>
  <c r="T58" i="2"/>
  <c r="X58" i="2" s="1"/>
  <c r="L58" i="2"/>
  <c r="H58" i="2"/>
  <c r="T57" i="2"/>
  <c r="X57" i="2" s="1"/>
  <c r="L57" i="2"/>
  <c r="H57" i="2"/>
  <c r="T56" i="2"/>
  <c r="X56" i="2" s="1"/>
  <c r="K56" i="2"/>
  <c r="J56" i="2"/>
  <c r="I56" i="2"/>
  <c r="H56" i="2"/>
  <c r="L56" i="2" s="1"/>
  <c r="G56" i="2"/>
  <c r="F56" i="2"/>
  <c r="W55" i="2"/>
  <c r="W61" i="2" s="1"/>
  <c r="V55" i="2"/>
  <c r="V61" i="2" s="1"/>
  <c r="U55" i="2"/>
  <c r="U61" i="2" s="1"/>
  <c r="T55" i="2"/>
  <c r="X55" i="2" s="1"/>
  <c r="S55" i="2"/>
  <c r="S61" i="2" s="1"/>
  <c r="R55" i="2"/>
  <c r="R61" i="2" s="1"/>
  <c r="H55" i="2"/>
  <c r="L55" i="2" s="1"/>
  <c r="X54" i="2"/>
  <c r="T54" i="2"/>
  <c r="H54" i="2"/>
  <c r="L54" i="2" s="1"/>
  <c r="X53" i="2"/>
  <c r="T53" i="2"/>
  <c r="H53" i="2"/>
  <c r="L53" i="2" s="1"/>
  <c r="X52" i="2"/>
  <c r="T52" i="2"/>
  <c r="K52" i="2"/>
  <c r="J52" i="2"/>
  <c r="I52" i="2"/>
  <c r="G52" i="2"/>
  <c r="F52" i="2"/>
  <c r="H52" i="2" s="1"/>
  <c r="L52" i="2" s="1"/>
  <c r="T51" i="2"/>
  <c r="X51" i="2" s="1"/>
  <c r="L51" i="2"/>
  <c r="H51" i="2"/>
  <c r="V50" i="2"/>
  <c r="R50" i="2"/>
  <c r="T50" i="2" s="1"/>
  <c r="X50" i="2" s="1"/>
  <c r="L50" i="2"/>
  <c r="H50" i="2"/>
  <c r="T49" i="2"/>
  <c r="X49" i="2" s="1"/>
  <c r="K49" i="2"/>
  <c r="J49" i="2"/>
  <c r="I49" i="2"/>
  <c r="H49" i="2"/>
  <c r="L49" i="2" s="1"/>
  <c r="G49" i="2"/>
  <c r="F49" i="2"/>
  <c r="X48" i="2"/>
  <c r="T48" i="2"/>
  <c r="H48" i="2"/>
  <c r="L48" i="2" s="1"/>
  <c r="X47" i="2"/>
  <c r="T47" i="2"/>
  <c r="H47" i="2"/>
  <c r="L47" i="2" s="1"/>
  <c r="X46" i="2"/>
  <c r="T46" i="2"/>
  <c r="K46" i="2"/>
  <c r="J46" i="2"/>
  <c r="I46" i="2"/>
  <c r="G46" i="2"/>
  <c r="F46" i="2"/>
  <c r="H46" i="2" s="1"/>
  <c r="L46" i="2" s="1"/>
  <c r="W45" i="2"/>
  <c r="W50" i="2" s="1"/>
  <c r="V45" i="2"/>
  <c r="U45" i="2"/>
  <c r="U50" i="2" s="1"/>
  <c r="T45" i="2"/>
  <c r="X45" i="2" s="1"/>
  <c r="S45" i="2"/>
  <c r="S50" i="2" s="1"/>
  <c r="R45" i="2"/>
  <c r="L45" i="2"/>
  <c r="H45" i="2"/>
  <c r="T44" i="2"/>
  <c r="X44" i="2" s="1"/>
  <c r="L44" i="2"/>
  <c r="H44" i="2"/>
  <c r="T43" i="2"/>
  <c r="X43" i="2" s="1"/>
  <c r="K43" i="2"/>
  <c r="J43" i="2"/>
  <c r="I43" i="2"/>
  <c r="H43" i="2"/>
  <c r="L43" i="2" s="1"/>
  <c r="G43" i="2"/>
  <c r="F43" i="2"/>
  <c r="T42" i="2"/>
  <c r="X42" i="2" s="1"/>
  <c r="L42" i="2"/>
  <c r="H42" i="2"/>
  <c r="T41" i="2"/>
  <c r="X41" i="2" s="1"/>
  <c r="L41" i="2"/>
  <c r="H41" i="2"/>
  <c r="T40" i="2"/>
  <c r="X40" i="2" s="1"/>
  <c r="L40" i="2"/>
  <c r="H40" i="2"/>
  <c r="T39" i="2"/>
  <c r="X39" i="2" s="1"/>
  <c r="L39" i="2"/>
  <c r="H39" i="2"/>
  <c r="K38" i="2"/>
  <c r="J38" i="2"/>
  <c r="I38" i="2"/>
  <c r="G38" i="2"/>
  <c r="F38" i="2"/>
  <c r="H38" i="2" s="1"/>
  <c r="L38" i="2" s="1"/>
  <c r="W37" i="2"/>
  <c r="V37" i="2"/>
  <c r="U37" i="2"/>
  <c r="T37" i="2"/>
  <c r="X37" i="2" s="1"/>
  <c r="S37" i="2"/>
  <c r="R37" i="2"/>
  <c r="L37" i="2"/>
  <c r="H37" i="2"/>
  <c r="T36" i="2"/>
  <c r="X36" i="2" s="1"/>
  <c r="L36" i="2"/>
  <c r="H36" i="2"/>
  <c r="T35" i="2"/>
  <c r="X35" i="2" s="1"/>
  <c r="K35" i="2"/>
  <c r="K79" i="2" s="1"/>
  <c r="J35" i="2"/>
  <c r="J79" i="2" s="1"/>
  <c r="I35" i="2"/>
  <c r="I79" i="2" s="1"/>
  <c r="H35" i="2"/>
  <c r="L35" i="2" s="1"/>
  <c r="G35" i="2"/>
  <c r="G79" i="2" s="1"/>
  <c r="F35" i="2"/>
  <c r="F79" i="2" s="1"/>
  <c r="H79" i="2" s="1"/>
  <c r="W34" i="2"/>
  <c r="V34" i="2"/>
  <c r="U34" i="2"/>
  <c r="S34" i="2"/>
  <c r="R34" i="2"/>
  <c r="T34" i="2" s="1"/>
  <c r="X34" i="2" s="1"/>
  <c r="H34" i="2"/>
  <c r="L34" i="2" s="1"/>
  <c r="X33" i="2"/>
  <c r="T33" i="2"/>
  <c r="H33" i="2"/>
  <c r="L33" i="2" s="1"/>
  <c r="X32" i="2"/>
  <c r="T32" i="2"/>
  <c r="H32" i="2"/>
  <c r="L32" i="2" s="1"/>
  <c r="X31" i="2"/>
  <c r="T31" i="2"/>
  <c r="W30" i="2"/>
  <c r="V30" i="2"/>
  <c r="U30" i="2"/>
  <c r="T30" i="2"/>
  <c r="X30" i="2" s="1"/>
  <c r="S30" i="2"/>
  <c r="R30" i="2"/>
  <c r="L30" i="2"/>
  <c r="H30" i="2"/>
  <c r="T29" i="2"/>
  <c r="X29" i="2" s="1"/>
  <c r="K29" i="2"/>
  <c r="J29" i="2"/>
  <c r="I29" i="2"/>
  <c r="H29" i="2"/>
  <c r="L29" i="2" s="1"/>
  <c r="G29" i="2"/>
  <c r="F29" i="2"/>
  <c r="T28" i="2"/>
  <c r="X28" i="2" s="1"/>
  <c r="L28" i="2"/>
  <c r="H28" i="2"/>
  <c r="T27" i="2"/>
  <c r="X27" i="2" s="1"/>
  <c r="L27" i="2"/>
  <c r="H27" i="2"/>
  <c r="T26" i="2"/>
  <c r="X26" i="2" s="1"/>
  <c r="L26" i="2"/>
  <c r="H26" i="2"/>
  <c r="T25" i="2"/>
  <c r="X25" i="2" s="1"/>
  <c r="L25" i="2"/>
  <c r="H25" i="2"/>
  <c r="W24" i="2"/>
  <c r="W38" i="2" s="1"/>
  <c r="V24" i="2"/>
  <c r="U24" i="2"/>
  <c r="S24" i="2"/>
  <c r="S38" i="2" s="1"/>
  <c r="R24" i="2"/>
  <c r="T24" i="2" s="1"/>
  <c r="X24" i="2" s="1"/>
  <c r="H24" i="2"/>
  <c r="L24" i="2" s="1"/>
  <c r="X23" i="2"/>
  <c r="T23" i="2"/>
  <c r="H23" i="2"/>
  <c r="L23" i="2" s="1"/>
  <c r="X22" i="2"/>
  <c r="T22" i="2"/>
  <c r="K22" i="2"/>
  <c r="J22" i="2"/>
  <c r="J31" i="2" s="1"/>
  <c r="I22" i="2"/>
  <c r="G22" i="2"/>
  <c r="F22" i="2"/>
  <c r="H22" i="2" s="1"/>
  <c r="L22" i="2" s="1"/>
  <c r="X21" i="2"/>
  <c r="T21" i="2"/>
  <c r="H21" i="2"/>
  <c r="L21" i="2" s="1"/>
  <c r="X20" i="2"/>
  <c r="T20" i="2"/>
  <c r="H20" i="2"/>
  <c r="L20" i="2" s="1"/>
  <c r="X19" i="2"/>
  <c r="T19" i="2"/>
  <c r="K19" i="2"/>
  <c r="K31" i="2" s="1"/>
  <c r="J19" i="2"/>
  <c r="I19" i="2"/>
  <c r="I31" i="2" s="1"/>
  <c r="G19" i="2"/>
  <c r="G31" i="2" s="1"/>
  <c r="S85" i="2" s="1"/>
  <c r="F19" i="2"/>
  <c r="H19" i="2" s="1"/>
  <c r="L19" i="2" s="1"/>
  <c r="W18" i="2"/>
  <c r="V18" i="2"/>
  <c r="V38" i="2" s="1"/>
  <c r="U18" i="2"/>
  <c r="U38" i="2" s="1"/>
  <c r="S18" i="2"/>
  <c r="R18" i="2"/>
  <c r="T18" i="2" s="1"/>
  <c r="X18" i="2" s="1"/>
  <c r="L18" i="2"/>
  <c r="H18" i="2"/>
  <c r="T17" i="2"/>
  <c r="X17" i="2" s="1"/>
  <c r="L17" i="2"/>
  <c r="H17" i="2"/>
  <c r="T16" i="2"/>
  <c r="X16" i="2" s="1"/>
  <c r="L16" i="2"/>
  <c r="H16" i="2"/>
  <c r="T15" i="2"/>
  <c r="X15" i="2" s="1"/>
  <c r="L15" i="2"/>
  <c r="H15" i="2"/>
  <c r="W14" i="2"/>
  <c r="S14" i="2"/>
  <c r="H14" i="2"/>
  <c r="L14" i="2" s="1"/>
  <c r="W13" i="2"/>
  <c r="V13" i="2"/>
  <c r="U13" i="2"/>
  <c r="T13" i="2"/>
  <c r="X13" i="2" s="1"/>
  <c r="S13" i="2"/>
  <c r="R13" i="2"/>
  <c r="K13" i="2"/>
  <c r="J13" i="2"/>
  <c r="I13" i="2"/>
  <c r="G13" i="2"/>
  <c r="F13" i="2"/>
  <c r="H13" i="2" s="1"/>
  <c r="L13" i="2" s="1"/>
  <c r="T12" i="2"/>
  <c r="X12" i="2" s="1"/>
  <c r="L12" i="2"/>
  <c r="H12" i="2"/>
  <c r="T11" i="2"/>
  <c r="X11" i="2" s="1"/>
  <c r="L11" i="2"/>
  <c r="H11" i="2"/>
  <c r="T10" i="2"/>
  <c r="X10" i="2" s="1"/>
  <c r="L10" i="2"/>
  <c r="H10" i="2"/>
  <c r="W9" i="2"/>
  <c r="V9" i="2"/>
  <c r="V14" i="2" s="1"/>
  <c r="U9" i="2"/>
  <c r="U14" i="2" s="1"/>
  <c r="S9" i="2"/>
  <c r="R9" i="2"/>
  <c r="T9" i="2" s="1"/>
  <c r="X9" i="2" s="1"/>
  <c r="L9" i="2"/>
  <c r="H9" i="2"/>
  <c r="T8" i="2"/>
  <c r="X8" i="2" s="1"/>
  <c r="L8" i="2"/>
  <c r="H8" i="2"/>
  <c r="T7" i="2"/>
  <c r="X7" i="2" s="1"/>
  <c r="L7" i="2"/>
  <c r="H7" i="2"/>
  <c r="T6" i="2"/>
  <c r="X6" i="2" s="1"/>
  <c r="L6" i="2"/>
  <c r="H6" i="2"/>
  <c r="T5" i="2"/>
  <c r="X5" i="2" s="1"/>
  <c r="X4" i="2"/>
  <c r="T4" i="2"/>
  <c r="U85" i="2" l="1"/>
  <c r="L79" i="2"/>
  <c r="W85" i="2"/>
  <c r="V85" i="2"/>
  <c r="T61" i="2"/>
  <c r="X61" i="2" s="1"/>
  <c r="R14" i="2"/>
  <c r="T14" i="2" s="1"/>
  <c r="X14" i="2" s="1"/>
  <c r="R38" i="2"/>
  <c r="T38" i="2" s="1"/>
  <c r="X38" i="2" s="1"/>
  <c r="F31" i="2"/>
  <c r="H31" i="2" l="1"/>
  <c r="L31" i="2" s="1"/>
  <c r="R85" i="2"/>
  <c r="T85" i="2" s="1"/>
  <c r="X85" i="2" s="1"/>
  <c r="X92" i="1" l="1"/>
  <c r="T92" i="1"/>
  <c r="X91" i="1"/>
  <c r="T91" i="1"/>
  <c r="W84" i="1"/>
  <c r="V84" i="1"/>
  <c r="U84" i="1"/>
  <c r="S84" i="1"/>
  <c r="R84" i="1"/>
  <c r="T84" i="1" s="1"/>
  <c r="X84" i="1" s="1"/>
  <c r="X83" i="1"/>
  <c r="T83" i="1"/>
  <c r="X82" i="1"/>
  <c r="T82" i="1"/>
  <c r="X81" i="1"/>
  <c r="T81" i="1"/>
  <c r="V80" i="1"/>
  <c r="R80" i="1"/>
  <c r="T80" i="1" s="1"/>
  <c r="W79" i="1"/>
  <c r="W80" i="1" s="1"/>
  <c r="V79" i="1"/>
  <c r="U79" i="1"/>
  <c r="U80" i="1" s="1"/>
  <c r="T79" i="1"/>
  <c r="X79" i="1" s="1"/>
  <c r="S79" i="1"/>
  <c r="S80" i="1" s="1"/>
  <c r="R79" i="1"/>
  <c r="T78" i="1"/>
  <c r="X78" i="1" s="1"/>
  <c r="K78" i="1"/>
  <c r="J78" i="1"/>
  <c r="I78" i="1"/>
  <c r="G78" i="1"/>
  <c r="F78" i="1"/>
  <c r="H78" i="1" s="1"/>
  <c r="L78" i="1" s="1"/>
  <c r="X77" i="1"/>
  <c r="T77" i="1"/>
  <c r="L77" i="1"/>
  <c r="H77" i="1"/>
  <c r="X76" i="1"/>
  <c r="T76" i="1"/>
  <c r="L76" i="1"/>
  <c r="H76" i="1"/>
  <c r="X75" i="1"/>
  <c r="T75" i="1"/>
  <c r="L75" i="1"/>
  <c r="H75" i="1"/>
  <c r="X74" i="1"/>
  <c r="T74" i="1"/>
  <c r="L74" i="1"/>
  <c r="H74" i="1"/>
  <c r="X73" i="1"/>
  <c r="T73" i="1"/>
  <c r="K73" i="1"/>
  <c r="J73" i="1"/>
  <c r="I73" i="1"/>
  <c r="G73" i="1"/>
  <c r="F73" i="1"/>
  <c r="H73" i="1" s="1"/>
  <c r="L73" i="1" s="1"/>
  <c r="T72" i="1"/>
  <c r="X72" i="1" s="1"/>
  <c r="H72" i="1"/>
  <c r="L72" i="1" s="1"/>
  <c r="T71" i="1"/>
  <c r="X71" i="1" s="1"/>
  <c r="H71" i="1"/>
  <c r="L71" i="1" s="1"/>
  <c r="T70" i="1"/>
  <c r="X70" i="1" s="1"/>
  <c r="H70" i="1"/>
  <c r="L70" i="1" s="1"/>
  <c r="T69" i="1"/>
  <c r="X69" i="1" s="1"/>
  <c r="H69" i="1"/>
  <c r="L69" i="1" s="1"/>
  <c r="T68" i="1"/>
  <c r="X68" i="1" s="1"/>
  <c r="H68" i="1"/>
  <c r="L68" i="1" s="1"/>
  <c r="T67" i="1"/>
  <c r="X67" i="1" s="1"/>
  <c r="K67" i="1"/>
  <c r="J67" i="1"/>
  <c r="I67" i="1"/>
  <c r="G67" i="1"/>
  <c r="F67" i="1"/>
  <c r="H67" i="1" s="1"/>
  <c r="L67" i="1" s="1"/>
  <c r="W66" i="1"/>
  <c r="V66" i="1"/>
  <c r="U66" i="1"/>
  <c r="S66" i="1"/>
  <c r="R66" i="1"/>
  <c r="T66" i="1" s="1"/>
  <c r="X66" i="1" s="1"/>
  <c r="H66" i="1"/>
  <c r="L66" i="1" s="1"/>
  <c r="T65" i="1"/>
  <c r="X65" i="1" s="1"/>
  <c r="H65" i="1"/>
  <c r="L65" i="1" s="1"/>
  <c r="T64" i="1"/>
  <c r="X64" i="1" s="1"/>
  <c r="K64" i="1"/>
  <c r="J64" i="1"/>
  <c r="I64" i="1"/>
  <c r="G64" i="1"/>
  <c r="F64" i="1"/>
  <c r="H64" i="1" s="1"/>
  <c r="L64" i="1" s="1"/>
  <c r="X63" i="1"/>
  <c r="T63" i="1"/>
  <c r="L63" i="1"/>
  <c r="H63" i="1"/>
  <c r="X62" i="1"/>
  <c r="T62" i="1"/>
  <c r="L62" i="1"/>
  <c r="H62" i="1"/>
  <c r="K61" i="1"/>
  <c r="J61" i="1"/>
  <c r="I61" i="1"/>
  <c r="G61" i="1"/>
  <c r="F61" i="1"/>
  <c r="H61" i="1" s="1"/>
  <c r="L61" i="1" s="1"/>
  <c r="W60" i="1"/>
  <c r="V60" i="1"/>
  <c r="U60" i="1"/>
  <c r="S60" i="1"/>
  <c r="R60" i="1"/>
  <c r="T60" i="1" s="1"/>
  <c r="X60" i="1" s="1"/>
  <c r="H60" i="1"/>
  <c r="L60" i="1" s="1"/>
  <c r="T59" i="1"/>
  <c r="X59" i="1" s="1"/>
  <c r="H59" i="1"/>
  <c r="L59" i="1" s="1"/>
  <c r="T58" i="1"/>
  <c r="X58" i="1" s="1"/>
  <c r="H58" i="1"/>
  <c r="L58" i="1" s="1"/>
  <c r="T57" i="1"/>
  <c r="X57" i="1" s="1"/>
  <c r="H57" i="1"/>
  <c r="L57" i="1" s="1"/>
  <c r="T56" i="1"/>
  <c r="X56" i="1" s="1"/>
  <c r="K56" i="1"/>
  <c r="J56" i="1"/>
  <c r="I56" i="1"/>
  <c r="G56" i="1"/>
  <c r="F56" i="1"/>
  <c r="H56" i="1" s="1"/>
  <c r="L56" i="1" s="1"/>
  <c r="W55" i="1"/>
  <c r="W61" i="1" s="1"/>
  <c r="V55" i="1"/>
  <c r="V61" i="1" s="1"/>
  <c r="U55" i="1"/>
  <c r="U61" i="1" s="1"/>
  <c r="T55" i="1"/>
  <c r="X55" i="1" s="1"/>
  <c r="S55" i="1"/>
  <c r="S61" i="1" s="1"/>
  <c r="R55" i="1"/>
  <c r="R61" i="1" s="1"/>
  <c r="T61" i="1" s="1"/>
  <c r="H55" i="1"/>
  <c r="L55" i="1" s="1"/>
  <c r="T54" i="1"/>
  <c r="X54" i="1" s="1"/>
  <c r="H54" i="1"/>
  <c r="L54" i="1" s="1"/>
  <c r="T53" i="1"/>
  <c r="X53" i="1" s="1"/>
  <c r="H53" i="1"/>
  <c r="L53" i="1" s="1"/>
  <c r="T52" i="1"/>
  <c r="X52" i="1" s="1"/>
  <c r="K52" i="1"/>
  <c r="J52" i="1"/>
  <c r="I52" i="1"/>
  <c r="G52" i="1"/>
  <c r="F52" i="1"/>
  <c r="H52" i="1" s="1"/>
  <c r="L52" i="1" s="1"/>
  <c r="X51" i="1"/>
  <c r="T51" i="1"/>
  <c r="L51" i="1"/>
  <c r="H51" i="1"/>
  <c r="V50" i="1"/>
  <c r="R50" i="1"/>
  <c r="T50" i="1" s="1"/>
  <c r="H50" i="1"/>
  <c r="L50" i="1" s="1"/>
  <c r="T49" i="1"/>
  <c r="X49" i="1" s="1"/>
  <c r="K49" i="1"/>
  <c r="J49" i="1"/>
  <c r="I49" i="1"/>
  <c r="G49" i="1"/>
  <c r="F49" i="1"/>
  <c r="H49" i="1" s="1"/>
  <c r="L49" i="1" s="1"/>
  <c r="X48" i="1"/>
  <c r="T48" i="1"/>
  <c r="L48" i="1"/>
  <c r="H48" i="1"/>
  <c r="X47" i="1"/>
  <c r="T47" i="1"/>
  <c r="L47" i="1"/>
  <c r="H47" i="1"/>
  <c r="X46" i="1"/>
  <c r="T46" i="1"/>
  <c r="K46" i="1"/>
  <c r="J46" i="1"/>
  <c r="I46" i="1"/>
  <c r="G46" i="1"/>
  <c r="F46" i="1"/>
  <c r="H46" i="1" s="1"/>
  <c r="L46" i="1" s="1"/>
  <c r="W45" i="1"/>
  <c r="W50" i="1" s="1"/>
  <c r="V45" i="1"/>
  <c r="U45" i="1"/>
  <c r="U50" i="1" s="1"/>
  <c r="S45" i="1"/>
  <c r="S50" i="1" s="1"/>
  <c r="R45" i="1"/>
  <c r="T45" i="1" s="1"/>
  <c r="X45" i="1" s="1"/>
  <c r="L45" i="1"/>
  <c r="H45" i="1"/>
  <c r="X44" i="1"/>
  <c r="T44" i="1"/>
  <c r="L44" i="1"/>
  <c r="H44" i="1"/>
  <c r="X43" i="1"/>
  <c r="T43" i="1"/>
  <c r="K43" i="1"/>
  <c r="J43" i="1"/>
  <c r="I43" i="1"/>
  <c r="H43" i="1"/>
  <c r="L43" i="1" s="1"/>
  <c r="G43" i="1"/>
  <c r="F43" i="1"/>
  <c r="T42" i="1"/>
  <c r="X42" i="1" s="1"/>
  <c r="H42" i="1"/>
  <c r="L42" i="1" s="1"/>
  <c r="T41" i="1"/>
  <c r="X41" i="1" s="1"/>
  <c r="H41" i="1"/>
  <c r="L41" i="1" s="1"/>
  <c r="T40" i="1"/>
  <c r="X40" i="1" s="1"/>
  <c r="H40" i="1"/>
  <c r="L40" i="1" s="1"/>
  <c r="T39" i="1"/>
  <c r="X39" i="1" s="1"/>
  <c r="H39" i="1"/>
  <c r="L39" i="1" s="1"/>
  <c r="K38" i="1"/>
  <c r="J38" i="1"/>
  <c r="I38" i="1"/>
  <c r="G38" i="1"/>
  <c r="F38" i="1"/>
  <c r="H38" i="1" s="1"/>
  <c r="L38" i="1" s="1"/>
  <c r="W37" i="1"/>
  <c r="V37" i="1"/>
  <c r="U37" i="1"/>
  <c r="S37" i="1"/>
  <c r="T37" i="1" s="1"/>
  <c r="X37" i="1" s="1"/>
  <c r="R37" i="1"/>
  <c r="L37" i="1"/>
  <c r="H37" i="1"/>
  <c r="X36" i="1"/>
  <c r="T36" i="1"/>
  <c r="L36" i="1"/>
  <c r="H36" i="1"/>
  <c r="X35" i="1"/>
  <c r="T35" i="1"/>
  <c r="K35" i="1"/>
  <c r="K79" i="1" s="1"/>
  <c r="J35" i="1"/>
  <c r="J79" i="1" s="1"/>
  <c r="I35" i="1"/>
  <c r="I79" i="1" s="1"/>
  <c r="H35" i="1"/>
  <c r="L35" i="1" s="1"/>
  <c r="G35" i="1"/>
  <c r="G79" i="1" s="1"/>
  <c r="F35" i="1"/>
  <c r="F79" i="1" s="1"/>
  <c r="H79" i="1" s="1"/>
  <c r="L79" i="1" s="1"/>
  <c r="W34" i="1"/>
  <c r="V34" i="1"/>
  <c r="U34" i="1"/>
  <c r="S34" i="1"/>
  <c r="R34" i="1"/>
  <c r="T34" i="1" s="1"/>
  <c r="X34" i="1" s="1"/>
  <c r="L34" i="1"/>
  <c r="H34" i="1"/>
  <c r="X33" i="1"/>
  <c r="T33" i="1"/>
  <c r="L33" i="1"/>
  <c r="H33" i="1"/>
  <c r="X32" i="1"/>
  <c r="T32" i="1"/>
  <c r="L32" i="1"/>
  <c r="H32" i="1"/>
  <c r="X31" i="1"/>
  <c r="T31" i="1"/>
  <c r="W30" i="1"/>
  <c r="V30" i="1"/>
  <c r="U30" i="1"/>
  <c r="S30" i="1"/>
  <c r="T30" i="1" s="1"/>
  <c r="X30" i="1" s="1"/>
  <c r="R30" i="1"/>
  <c r="L30" i="1"/>
  <c r="H30" i="1"/>
  <c r="X29" i="1"/>
  <c r="T29" i="1"/>
  <c r="K29" i="1"/>
  <c r="J29" i="1"/>
  <c r="I29" i="1"/>
  <c r="H29" i="1"/>
  <c r="L29" i="1" s="1"/>
  <c r="G29" i="1"/>
  <c r="F29" i="1"/>
  <c r="T28" i="1"/>
  <c r="X28" i="1" s="1"/>
  <c r="H28" i="1"/>
  <c r="L28" i="1" s="1"/>
  <c r="T27" i="1"/>
  <c r="X27" i="1" s="1"/>
  <c r="H27" i="1"/>
  <c r="L27" i="1" s="1"/>
  <c r="T26" i="1"/>
  <c r="X26" i="1" s="1"/>
  <c r="H26" i="1"/>
  <c r="L26" i="1" s="1"/>
  <c r="T25" i="1"/>
  <c r="X25" i="1" s="1"/>
  <c r="H25" i="1"/>
  <c r="L25" i="1" s="1"/>
  <c r="W24" i="1"/>
  <c r="W38" i="1" s="1"/>
  <c r="V24" i="1"/>
  <c r="U24" i="1"/>
  <c r="S24" i="1"/>
  <c r="S38" i="1" s="1"/>
  <c r="R24" i="1"/>
  <c r="T24" i="1" s="1"/>
  <c r="X24" i="1" s="1"/>
  <c r="L24" i="1"/>
  <c r="H24" i="1"/>
  <c r="X23" i="1"/>
  <c r="T23" i="1"/>
  <c r="L23" i="1"/>
  <c r="H23" i="1"/>
  <c r="X22" i="1"/>
  <c r="T22" i="1"/>
  <c r="K22" i="1"/>
  <c r="J22" i="1"/>
  <c r="J31" i="1" s="1"/>
  <c r="I22" i="1"/>
  <c r="G22" i="1"/>
  <c r="F22" i="1"/>
  <c r="H22" i="1" s="1"/>
  <c r="L22" i="1" s="1"/>
  <c r="T21" i="1"/>
  <c r="X21" i="1" s="1"/>
  <c r="H21" i="1"/>
  <c r="L21" i="1" s="1"/>
  <c r="T20" i="1"/>
  <c r="X20" i="1" s="1"/>
  <c r="H20" i="1"/>
  <c r="L20" i="1" s="1"/>
  <c r="T19" i="1"/>
  <c r="X19" i="1" s="1"/>
  <c r="K19" i="1"/>
  <c r="K31" i="1" s="1"/>
  <c r="W85" i="1" s="1"/>
  <c r="J19" i="1"/>
  <c r="I19" i="1"/>
  <c r="I31" i="1" s="1"/>
  <c r="G19" i="1"/>
  <c r="G31" i="1" s="1"/>
  <c r="F19" i="1"/>
  <c r="H19" i="1" s="1"/>
  <c r="L19" i="1" s="1"/>
  <c r="W18" i="1"/>
  <c r="V18" i="1"/>
  <c r="V38" i="1" s="1"/>
  <c r="U18" i="1"/>
  <c r="U38" i="1" s="1"/>
  <c r="S18" i="1"/>
  <c r="R18" i="1"/>
  <c r="R38" i="1" s="1"/>
  <c r="H18" i="1"/>
  <c r="L18" i="1" s="1"/>
  <c r="T17" i="1"/>
  <c r="X17" i="1" s="1"/>
  <c r="H17" i="1"/>
  <c r="L17" i="1" s="1"/>
  <c r="T16" i="1"/>
  <c r="X16" i="1" s="1"/>
  <c r="H16" i="1"/>
  <c r="L16" i="1" s="1"/>
  <c r="T15" i="1"/>
  <c r="X15" i="1" s="1"/>
  <c r="H15" i="1"/>
  <c r="L15" i="1" s="1"/>
  <c r="W14" i="1"/>
  <c r="U14" i="1"/>
  <c r="S14" i="1"/>
  <c r="L14" i="1"/>
  <c r="H14" i="1"/>
  <c r="W13" i="1"/>
  <c r="V13" i="1"/>
  <c r="U13" i="1"/>
  <c r="T13" i="1"/>
  <c r="X13" i="1" s="1"/>
  <c r="S13" i="1"/>
  <c r="R13" i="1"/>
  <c r="K13" i="1"/>
  <c r="J13" i="1"/>
  <c r="I13" i="1"/>
  <c r="G13" i="1"/>
  <c r="F13" i="1"/>
  <c r="H13" i="1" s="1"/>
  <c r="L13" i="1" s="1"/>
  <c r="X12" i="1"/>
  <c r="T12" i="1"/>
  <c r="L12" i="1"/>
  <c r="H12" i="1"/>
  <c r="X11" i="1"/>
  <c r="T11" i="1"/>
  <c r="L11" i="1"/>
  <c r="H11" i="1"/>
  <c r="X10" i="1"/>
  <c r="T10" i="1"/>
  <c r="L10" i="1"/>
  <c r="H10" i="1"/>
  <c r="W9" i="1"/>
  <c r="V9" i="1"/>
  <c r="V14" i="1" s="1"/>
  <c r="U9" i="1"/>
  <c r="S9" i="1"/>
  <c r="R9" i="1"/>
  <c r="R14" i="1" s="1"/>
  <c r="T14" i="1" s="1"/>
  <c r="X14" i="1" s="1"/>
  <c r="H9" i="1"/>
  <c r="L9" i="1" s="1"/>
  <c r="T8" i="1"/>
  <c r="X8" i="1" s="1"/>
  <c r="H8" i="1"/>
  <c r="L8" i="1" s="1"/>
  <c r="T7" i="1"/>
  <c r="X7" i="1" s="1"/>
  <c r="H7" i="1"/>
  <c r="L7" i="1" s="1"/>
  <c r="T6" i="1"/>
  <c r="X6" i="1" s="1"/>
  <c r="H6" i="1"/>
  <c r="L6" i="1" s="1"/>
  <c r="T5" i="1"/>
  <c r="X5" i="1" s="1"/>
  <c r="T4" i="1"/>
  <c r="X4" i="1" s="1"/>
  <c r="V85" i="1" l="1"/>
  <c r="U85" i="1"/>
  <c r="X61" i="1"/>
  <c r="S85" i="1"/>
  <c r="X50" i="1"/>
  <c r="T38" i="1"/>
  <c r="X38" i="1" s="1"/>
  <c r="X80" i="1"/>
  <c r="T9" i="1"/>
  <c r="X9" i="1" s="1"/>
  <c r="T18" i="1"/>
  <c r="X18" i="1" s="1"/>
  <c r="F31" i="1"/>
  <c r="H31" i="1" l="1"/>
  <c r="L31" i="1" s="1"/>
  <c r="R85" i="1"/>
  <c r="T85" i="1" s="1"/>
  <c r="X85" i="1" s="1"/>
</calcChain>
</file>

<file path=xl/sharedStrings.xml><?xml version="1.0" encoding="utf-8"?>
<sst xmlns="http://schemas.openxmlformats.org/spreadsheetml/2006/main" count="2700" uniqueCount="205">
  <si>
    <t>検 査 対 象 軽 自 動 車 保 有 車 両 数</t>
    <rPh sb="0" eb="1">
      <t>ケン</t>
    </rPh>
    <rPh sb="2" eb="3">
      <t>ジャ</t>
    </rPh>
    <rPh sb="4" eb="5">
      <t>タイ</t>
    </rPh>
    <rPh sb="6" eb="7">
      <t>ゾウ</t>
    </rPh>
    <rPh sb="8" eb="9">
      <t>ケイ</t>
    </rPh>
    <rPh sb="10" eb="11">
      <t>ジ</t>
    </rPh>
    <rPh sb="12" eb="13">
      <t>ドウ</t>
    </rPh>
    <rPh sb="14" eb="15">
      <t>クルマ</t>
    </rPh>
    <rPh sb="16" eb="17">
      <t>タモツ</t>
    </rPh>
    <rPh sb="18" eb="19">
      <t>ユウ</t>
    </rPh>
    <rPh sb="20" eb="21">
      <t>クルマ</t>
    </rPh>
    <rPh sb="22" eb="23">
      <t>リョウ</t>
    </rPh>
    <rPh sb="24" eb="25">
      <t>スウ</t>
    </rPh>
    <phoneticPr fontId="2"/>
  </si>
  <si>
    <t>（平成３１年　４月末）</t>
    <phoneticPr fontId="2"/>
  </si>
  <si>
    <t>貨　　物　　車</t>
    <rPh sb="0" eb="1">
      <t>カ</t>
    </rPh>
    <rPh sb="3" eb="4">
      <t>モノ</t>
    </rPh>
    <rPh sb="6" eb="7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</si>
  <si>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</si>
  <si>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</si>
  <si>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合　計</t>
    <rPh sb="0" eb="1">
      <t>ゴウ</t>
    </rPh>
    <rPh sb="2" eb="3">
      <t>ケイ</t>
    </rPh>
    <phoneticPr fontId="2"/>
  </si>
  <si>
    <t>新　　潟</t>
    <rPh sb="0" eb="1">
      <t>シン</t>
    </rPh>
    <rPh sb="3" eb="4">
      <t>カタ</t>
    </rPh>
    <phoneticPr fontId="2"/>
  </si>
  <si>
    <t>新潟</t>
    <rPh sb="0" eb="2">
      <t>ニイガタ</t>
    </rPh>
    <phoneticPr fontId="2"/>
  </si>
  <si>
    <t>四　輪　車</t>
    <rPh sb="0" eb="1">
      <t>４</t>
    </rPh>
    <rPh sb="2" eb="3">
      <t>リン</t>
    </rPh>
    <rPh sb="4" eb="5">
      <t>シャ</t>
    </rPh>
    <phoneticPr fontId="2"/>
  </si>
  <si>
    <t>三輪車</t>
    <rPh sb="0" eb="3">
      <t>サンリンシャ</t>
    </rPh>
    <phoneticPr fontId="2"/>
  </si>
  <si>
    <t>計</t>
    <rPh sb="0" eb="1">
      <t>ケイ</t>
    </rPh>
    <phoneticPr fontId="2"/>
  </si>
  <si>
    <t>事業用</t>
    <rPh sb="0" eb="3">
      <t>ジギョウヨウ</t>
    </rPh>
    <phoneticPr fontId="2"/>
  </si>
  <si>
    <t>長　　岡</t>
    <rPh sb="0" eb="1">
      <t>チョウ</t>
    </rPh>
    <rPh sb="3" eb="4">
      <t>オカ</t>
    </rPh>
    <phoneticPr fontId="2"/>
  </si>
  <si>
    <t>札　　幌</t>
    <rPh sb="0" eb="1">
      <t>サツ</t>
    </rPh>
    <rPh sb="3" eb="4">
      <t>ホロ</t>
    </rPh>
    <phoneticPr fontId="2"/>
  </si>
  <si>
    <t>札　　　幌</t>
    <rPh sb="0" eb="1">
      <t>サツ</t>
    </rPh>
    <rPh sb="4" eb="5">
      <t>ホロ</t>
    </rPh>
    <phoneticPr fontId="2"/>
  </si>
  <si>
    <t>富　　　山</t>
    <rPh sb="0" eb="1">
      <t>トミ</t>
    </rPh>
    <rPh sb="4" eb="5">
      <t>ヤマ</t>
    </rPh>
    <phoneticPr fontId="2"/>
  </si>
  <si>
    <t>函　　　館</t>
    <rPh sb="0" eb="1">
      <t>ハコ</t>
    </rPh>
    <rPh sb="4" eb="5">
      <t>カン</t>
    </rPh>
    <phoneticPr fontId="2"/>
  </si>
  <si>
    <t>石川</t>
    <rPh sb="0" eb="2">
      <t>イシカワ</t>
    </rPh>
    <phoneticPr fontId="2"/>
  </si>
  <si>
    <t>石　　川</t>
    <rPh sb="0" eb="1">
      <t>イシ</t>
    </rPh>
    <rPh sb="3" eb="4">
      <t>カワ</t>
    </rPh>
    <phoneticPr fontId="2"/>
  </si>
  <si>
    <t>旭　　　川</t>
    <rPh sb="0" eb="1">
      <t>アサヒ</t>
    </rPh>
    <rPh sb="4" eb="5">
      <t>カワ</t>
    </rPh>
    <phoneticPr fontId="2"/>
  </si>
  <si>
    <t>金　　沢</t>
    <rPh sb="0" eb="1">
      <t>キン</t>
    </rPh>
    <rPh sb="3" eb="4">
      <t>サワ</t>
    </rPh>
    <phoneticPr fontId="2"/>
  </si>
  <si>
    <t>室　　　蘭</t>
    <rPh sb="0" eb="1">
      <t>シツ</t>
    </rPh>
    <rPh sb="4" eb="5">
      <t>ラン</t>
    </rPh>
    <phoneticPr fontId="2"/>
  </si>
  <si>
    <t>釧　　　路</t>
    <rPh sb="0" eb="1">
      <t>ウデワ</t>
    </rPh>
    <rPh sb="4" eb="5">
      <t>ミチ</t>
    </rPh>
    <phoneticPr fontId="2"/>
  </si>
  <si>
    <t>長野</t>
    <rPh sb="0" eb="2">
      <t>ナガノ</t>
    </rPh>
    <phoneticPr fontId="2"/>
  </si>
  <si>
    <t>長　　野</t>
    <rPh sb="0" eb="1">
      <t>チョウ</t>
    </rPh>
    <rPh sb="3" eb="4">
      <t>ノ</t>
    </rPh>
    <phoneticPr fontId="2"/>
  </si>
  <si>
    <t>帯　　　広</t>
    <rPh sb="0" eb="1">
      <t>オビ</t>
    </rPh>
    <rPh sb="4" eb="5">
      <t>ヒロ</t>
    </rPh>
    <phoneticPr fontId="2"/>
  </si>
  <si>
    <t>松本</t>
    <rPh sb="0" eb="1">
      <t>マツ</t>
    </rPh>
    <rPh sb="1" eb="2">
      <t>ホン</t>
    </rPh>
    <phoneticPr fontId="2"/>
  </si>
  <si>
    <t>松　本</t>
    <rPh sb="0" eb="1">
      <t>マツ</t>
    </rPh>
    <rPh sb="2" eb="3">
      <t>ホン</t>
    </rPh>
    <phoneticPr fontId="2"/>
  </si>
  <si>
    <t>北　　　見</t>
    <rPh sb="0" eb="1">
      <t>キタ</t>
    </rPh>
    <rPh sb="4" eb="5">
      <t>ミ</t>
    </rPh>
    <phoneticPr fontId="2"/>
  </si>
  <si>
    <t>諏　訪</t>
    <rPh sb="0" eb="1">
      <t>ハカ</t>
    </rPh>
    <rPh sb="2" eb="3">
      <t>オトズ</t>
    </rPh>
    <phoneticPr fontId="2"/>
  </si>
  <si>
    <t>小　　　計</t>
    <rPh sb="0" eb="1">
      <t>ショウ</t>
    </rPh>
    <rPh sb="4" eb="5">
      <t>ケイ</t>
    </rPh>
    <phoneticPr fontId="2"/>
  </si>
  <si>
    <t>宮　　城</t>
    <rPh sb="0" eb="1">
      <t>ミヤ</t>
    </rPh>
    <rPh sb="3" eb="4">
      <t>シロ</t>
    </rPh>
    <phoneticPr fontId="2"/>
  </si>
  <si>
    <t>青森</t>
    <rPh sb="0" eb="2">
      <t>アオモリ</t>
    </rPh>
    <phoneticPr fontId="2"/>
  </si>
  <si>
    <t>青　　森</t>
    <rPh sb="0" eb="1">
      <t>アオ</t>
    </rPh>
    <rPh sb="3" eb="4">
      <t>モリ</t>
    </rPh>
    <phoneticPr fontId="2"/>
  </si>
  <si>
    <t>八　　戸</t>
    <rPh sb="0" eb="1">
      <t>ハチ</t>
    </rPh>
    <rPh sb="3" eb="4">
      <t>ト</t>
    </rPh>
    <phoneticPr fontId="2"/>
  </si>
  <si>
    <t>愛　　　　　知</t>
    <rPh sb="0" eb="1">
      <t>アイ</t>
    </rPh>
    <rPh sb="6" eb="7">
      <t>チ</t>
    </rPh>
    <phoneticPr fontId="2"/>
  </si>
  <si>
    <t>福　　　井</t>
    <rPh sb="0" eb="1">
      <t>フク</t>
    </rPh>
    <rPh sb="4" eb="5">
      <t>イ</t>
    </rPh>
    <phoneticPr fontId="2"/>
  </si>
  <si>
    <t>岩手</t>
    <rPh sb="0" eb="2">
      <t>イワテ</t>
    </rPh>
    <phoneticPr fontId="2"/>
  </si>
  <si>
    <t>岩　　手</t>
    <rPh sb="0" eb="1">
      <t>イワ</t>
    </rPh>
    <rPh sb="3" eb="4">
      <t>テ</t>
    </rPh>
    <phoneticPr fontId="2"/>
  </si>
  <si>
    <t>岐阜</t>
    <rPh sb="0" eb="2">
      <t>ギフ</t>
    </rPh>
    <phoneticPr fontId="2"/>
  </si>
  <si>
    <t>岐　　阜</t>
    <rPh sb="0" eb="1">
      <t>チマタ</t>
    </rPh>
    <rPh sb="3" eb="4">
      <t>オカ</t>
    </rPh>
    <phoneticPr fontId="2"/>
  </si>
  <si>
    <t>盛　　岡</t>
    <rPh sb="0" eb="1">
      <t>モリ</t>
    </rPh>
    <rPh sb="3" eb="4">
      <t>オカ</t>
    </rPh>
    <phoneticPr fontId="2"/>
  </si>
  <si>
    <t>飛　　騨</t>
    <rPh sb="0" eb="1">
      <t>ヒ</t>
    </rPh>
    <rPh sb="3" eb="4">
      <t>ダ</t>
    </rPh>
    <phoneticPr fontId="2"/>
  </si>
  <si>
    <t>平　　泉</t>
    <rPh sb="0" eb="1">
      <t>ヒラ</t>
    </rPh>
    <rPh sb="3" eb="4">
      <t>イズミ</t>
    </rPh>
    <phoneticPr fontId="2"/>
  </si>
  <si>
    <t>静　岡</t>
    <rPh sb="0" eb="1">
      <t>セイ</t>
    </rPh>
    <rPh sb="2" eb="3">
      <t>オカ</t>
    </rPh>
    <phoneticPr fontId="2"/>
  </si>
  <si>
    <t>静　　岡</t>
    <rPh sb="0" eb="1">
      <t>セイ</t>
    </rPh>
    <rPh sb="3" eb="4">
      <t>オカ</t>
    </rPh>
    <phoneticPr fontId="2"/>
  </si>
  <si>
    <t>宮城</t>
    <rPh sb="0" eb="2">
      <t>ミヤギ</t>
    </rPh>
    <phoneticPr fontId="2"/>
  </si>
  <si>
    <t>浜　　松</t>
    <rPh sb="0" eb="1">
      <t>ハマ</t>
    </rPh>
    <rPh sb="3" eb="4">
      <t>マツ</t>
    </rPh>
    <phoneticPr fontId="2"/>
  </si>
  <si>
    <t>仙　　台</t>
    <rPh sb="0" eb="1">
      <t>ヤマト</t>
    </rPh>
    <rPh sb="3" eb="4">
      <t>ダイ</t>
    </rPh>
    <phoneticPr fontId="2"/>
  </si>
  <si>
    <t>沼　津</t>
    <rPh sb="0" eb="1">
      <t>ヌマ</t>
    </rPh>
    <rPh sb="2" eb="3">
      <t>ツ</t>
    </rPh>
    <phoneticPr fontId="2"/>
  </si>
  <si>
    <t>伊　豆</t>
    <rPh sb="0" eb="1">
      <t>イ</t>
    </rPh>
    <rPh sb="2" eb="3">
      <t>マメ</t>
    </rPh>
    <phoneticPr fontId="2"/>
  </si>
  <si>
    <t>秋　　　田</t>
    <rPh sb="0" eb="1">
      <t>アキ</t>
    </rPh>
    <rPh sb="4" eb="5">
      <t>タ</t>
    </rPh>
    <phoneticPr fontId="2"/>
  </si>
  <si>
    <t>富士山</t>
    <rPh sb="0" eb="2">
      <t>フジ</t>
    </rPh>
    <rPh sb="2" eb="3">
      <t>サン</t>
    </rPh>
    <phoneticPr fontId="2"/>
  </si>
  <si>
    <t>山形</t>
    <rPh sb="0" eb="2">
      <t>ヤマガタ</t>
    </rPh>
    <phoneticPr fontId="2"/>
  </si>
  <si>
    <t>山　　形</t>
    <rPh sb="0" eb="1">
      <t>ヤマ</t>
    </rPh>
    <rPh sb="3" eb="4">
      <t>カタチ</t>
    </rPh>
    <phoneticPr fontId="2"/>
  </si>
  <si>
    <t>庄　　内</t>
    <rPh sb="0" eb="1">
      <t>ショウ</t>
    </rPh>
    <rPh sb="3" eb="4">
      <t>ウチ</t>
    </rPh>
    <phoneticPr fontId="2"/>
  </si>
  <si>
    <t>愛　知</t>
    <rPh sb="0" eb="1">
      <t>アイ</t>
    </rPh>
    <rPh sb="2" eb="3">
      <t>チ</t>
    </rPh>
    <phoneticPr fontId="2"/>
  </si>
  <si>
    <t>名 古 屋</t>
    <rPh sb="0" eb="1">
      <t>メイ</t>
    </rPh>
    <rPh sb="2" eb="3">
      <t>イニシエ</t>
    </rPh>
    <rPh sb="4" eb="5">
      <t>ヤ</t>
    </rPh>
    <phoneticPr fontId="2"/>
  </si>
  <si>
    <t>福島</t>
    <rPh sb="0" eb="2">
      <t>フクシマ</t>
    </rPh>
    <phoneticPr fontId="2"/>
  </si>
  <si>
    <t>福島</t>
    <rPh sb="0" eb="1">
      <t>フク</t>
    </rPh>
    <rPh sb="1" eb="2">
      <t>シマ</t>
    </rPh>
    <phoneticPr fontId="2"/>
  </si>
  <si>
    <t>福　島</t>
    <rPh sb="0" eb="1">
      <t>フク</t>
    </rPh>
    <rPh sb="2" eb="3">
      <t>シマ</t>
    </rPh>
    <phoneticPr fontId="2"/>
  </si>
  <si>
    <t>豊　　橋</t>
    <rPh sb="0" eb="1">
      <t>ユタカ</t>
    </rPh>
    <rPh sb="3" eb="4">
      <t>ハシ</t>
    </rPh>
    <phoneticPr fontId="2"/>
  </si>
  <si>
    <t>会　津</t>
    <rPh sb="0" eb="1">
      <t>カイ</t>
    </rPh>
    <rPh sb="2" eb="3">
      <t>ツ</t>
    </rPh>
    <phoneticPr fontId="2"/>
  </si>
  <si>
    <t>三　河</t>
    <rPh sb="0" eb="1">
      <t>３</t>
    </rPh>
    <rPh sb="2" eb="3">
      <t>カワ</t>
    </rPh>
    <phoneticPr fontId="2"/>
  </si>
  <si>
    <t>郡　山</t>
    <rPh sb="0" eb="1">
      <t>グン</t>
    </rPh>
    <rPh sb="2" eb="3">
      <t>ヤマ</t>
    </rPh>
    <phoneticPr fontId="2"/>
  </si>
  <si>
    <t>岡　崎</t>
    <rPh sb="0" eb="1">
      <t>オカ</t>
    </rPh>
    <rPh sb="2" eb="3">
      <t>サキ</t>
    </rPh>
    <phoneticPr fontId="2"/>
  </si>
  <si>
    <t>豊　田</t>
    <rPh sb="0" eb="1">
      <t>トヨ</t>
    </rPh>
    <rPh sb="2" eb="3">
      <t>タ</t>
    </rPh>
    <phoneticPr fontId="2"/>
  </si>
  <si>
    <t>い わ き</t>
    <phoneticPr fontId="2"/>
  </si>
  <si>
    <t>小　牧</t>
    <rPh sb="0" eb="1">
      <t>ショウ</t>
    </rPh>
    <rPh sb="2" eb="3">
      <t>マキ</t>
    </rPh>
    <phoneticPr fontId="2"/>
  </si>
  <si>
    <t>尾張小牧</t>
    <rPh sb="0" eb="2">
      <t>オワリ</t>
    </rPh>
    <rPh sb="2" eb="4">
      <t>コマキ</t>
    </rPh>
    <phoneticPr fontId="2"/>
  </si>
  <si>
    <t>東　　　　　　　京</t>
    <rPh sb="0" eb="1">
      <t>ヒガシ</t>
    </rPh>
    <rPh sb="8" eb="9">
      <t>キョウ</t>
    </rPh>
    <phoneticPr fontId="2"/>
  </si>
  <si>
    <t>茨城</t>
    <rPh sb="0" eb="2">
      <t>イバラギ</t>
    </rPh>
    <phoneticPr fontId="2"/>
  </si>
  <si>
    <t>水　戸</t>
    <rPh sb="0" eb="1">
      <t>ミズ</t>
    </rPh>
    <rPh sb="2" eb="3">
      <t>ト</t>
    </rPh>
    <phoneticPr fontId="2"/>
  </si>
  <si>
    <t>一　宮</t>
    <rPh sb="0" eb="1">
      <t>１</t>
    </rPh>
    <rPh sb="2" eb="3">
      <t>ミヤ</t>
    </rPh>
    <phoneticPr fontId="2"/>
  </si>
  <si>
    <t>土浦</t>
    <rPh sb="0" eb="1">
      <t>ツチ</t>
    </rPh>
    <rPh sb="1" eb="2">
      <t>ウラ</t>
    </rPh>
    <phoneticPr fontId="2"/>
  </si>
  <si>
    <t>土　浦</t>
    <rPh sb="0" eb="1">
      <t>ツチ</t>
    </rPh>
    <rPh sb="2" eb="3">
      <t>ウラ</t>
    </rPh>
    <phoneticPr fontId="2"/>
  </si>
  <si>
    <t>春日井</t>
    <rPh sb="0" eb="3">
      <t>カスガイ</t>
    </rPh>
    <phoneticPr fontId="2"/>
  </si>
  <si>
    <t>つくば</t>
    <phoneticPr fontId="2"/>
  </si>
  <si>
    <t>三重</t>
    <rPh sb="0" eb="2">
      <t>ミエ</t>
    </rPh>
    <phoneticPr fontId="2"/>
  </si>
  <si>
    <t>三　　重</t>
    <rPh sb="0" eb="1">
      <t>３</t>
    </rPh>
    <rPh sb="3" eb="4">
      <t>ジュウ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</si>
  <si>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</si>
  <si>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</si>
  <si>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鈴　　鹿</t>
    <rPh sb="0" eb="1">
      <t>スズ</t>
    </rPh>
    <rPh sb="3" eb="4">
      <t>シカ</t>
    </rPh>
    <phoneticPr fontId="2"/>
  </si>
  <si>
    <t>那　須</t>
    <rPh sb="0" eb="1">
      <t>トモ</t>
    </rPh>
    <rPh sb="2" eb="3">
      <t>ス</t>
    </rPh>
    <phoneticPr fontId="2"/>
  </si>
  <si>
    <t>と ち ぎ</t>
    <phoneticPr fontId="2"/>
  </si>
  <si>
    <t>大　　　阪</t>
    <rPh sb="0" eb="1">
      <t>ダイ</t>
    </rPh>
    <rPh sb="4" eb="5">
      <t>サカ</t>
    </rPh>
    <phoneticPr fontId="2"/>
  </si>
  <si>
    <t>滋　　　賀</t>
    <rPh sb="0" eb="1">
      <t>シゲル</t>
    </rPh>
    <rPh sb="4" eb="5">
      <t>ガ</t>
    </rPh>
    <phoneticPr fontId="2"/>
  </si>
  <si>
    <t>群　馬</t>
    <rPh sb="0" eb="1">
      <t>グン</t>
    </rPh>
    <rPh sb="2" eb="3">
      <t>ウマ</t>
    </rPh>
    <phoneticPr fontId="2"/>
  </si>
  <si>
    <t>群　　馬</t>
    <rPh sb="0" eb="1">
      <t>グン</t>
    </rPh>
    <rPh sb="3" eb="4">
      <t>ウマ</t>
    </rPh>
    <phoneticPr fontId="2"/>
  </si>
  <si>
    <t>京　　　都</t>
    <rPh sb="0" eb="1">
      <t>キョウ</t>
    </rPh>
    <rPh sb="4" eb="5">
      <t>ミヤコ</t>
    </rPh>
    <phoneticPr fontId="2"/>
  </si>
  <si>
    <t>高　　崎</t>
    <rPh sb="0" eb="1">
      <t>コウ</t>
    </rPh>
    <rPh sb="3" eb="4">
      <t>ザキ</t>
    </rPh>
    <phoneticPr fontId="2"/>
  </si>
  <si>
    <t>大　阪</t>
    <rPh sb="0" eb="1">
      <t>ダイ</t>
    </rPh>
    <rPh sb="2" eb="3">
      <t>サカ</t>
    </rPh>
    <phoneticPr fontId="2"/>
  </si>
  <si>
    <t>な に わ</t>
    <phoneticPr fontId="2"/>
  </si>
  <si>
    <t>前　　橋</t>
    <rPh sb="0" eb="1">
      <t>マエ</t>
    </rPh>
    <rPh sb="3" eb="4">
      <t>ハシ</t>
    </rPh>
    <phoneticPr fontId="2"/>
  </si>
  <si>
    <t>大　　阪</t>
    <rPh sb="0" eb="1">
      <t>ダイ</t>
    </rPh>
    <rPh sb="3" eb="4">
      <t>サカ</t>
    </rPh>
    <phoneticPr fontId="2"/>
  </si>
  <si>
    <t>和泉</t>
    <rPh sb="0" eb="1">
      <t>ワ</t>
    </rPh>
    <rPh sb="1" eb="2">
      <t>イズミ</t>
    </rPh>
    <phoneticPr fontId="2"/>
  </si>
  <si>
    <t>和　泉</t>
    <rPh sb="0" eb="1">
      <t>ワ</t>
    </rPh>
    <rPh sb="2" eb="3">
      <t>イズミ</t>
    </rPh>
    <phoneticPr fontId="2"/>
  </si>
  <si>
    <t>埼　玉</t>
    <rPh sb="0" eb="1">
      <t>サキ</t>
    </rPh>
    <rPh sb="2" eb="3">
      <t>タマ</t>
    </rPh>
    <phoneticPr fontId="2"/>
  </si>
  <si>
    <t>埼玉</t>
    <rPh sb="0" eb="2">
      <t>サイタマ</t>
    </rPh>
    <phoneticPr fontId="2"/>
  </si>
  <si>
    <t>大　宮</t>
    <rPh sb="0" eb="1">
      <t>ダイ</t>
    </rPh>
    <rPh sb="2" eb="3">
      <t>ミヤ</t>
    </rPh>
    <phoneticPr fontId="2"/>
  </si>
  <si>
    <t>堺</t>
    <rPh sb="0" eb="1">
      <t>サカイ</t>
    </rPh>
    <phoneticPr fontId="2"/>
  </si>
  <si>
    <t>川　口</t>
    <rPh sb="0" eb="1">
      <t>カワ</t>
    </rPh>
    <rPh sb="2" eb="3">
      <t>クチ</t>
    </rPh>
    <phoneticPr fontId="2"/>
  </si>
  <si>
    <t>奈　　　良</t>
    <rPh sb="0" eb="1">
      <t>ナ</t>
    </rPh>
    <rPh sb="4" eb="5">
      <t>リョウ</t>
    </rPh>
    <phoneticPr fontId="2"/>
  </si>
  <si>
    <t>春日部</t>
    <rPh sb="0" eb="3">
      <t>カスカベ</t>
    </rPh>
    <phoneticPr fontId="2"/>
  </si>
  <si>
    <t>和　歌　山</t>
    <rPh sb="0" eb="1">
      <t>ワ</t>
    </rPh>
    <rPh sb="2" eb="3">
      <t>ウタ</t>
    </rPh>
    <rPh sb="4" eb="5">
      <t>ヤマ</t>
    </rPh>
    <phoneticPr fontId="2"/>
  </si>
  <si>
    <t>越　谷</t>
    <rPh sb="0" eb="1">
      <t>コシ</t>
    </rPh>
    <rPh sb="2" eb="3">
      <t>タニ</t>
    </rPh>
    <phoneticPr fontId="2"/>
  </si>
  <si>
    <t>兵庫</t>
    <rPh sb="0" eb="2">
      <t>ヒョウゴ</t>
    </rPh>
    <phoneticPr fontId="2"/>
  </si>
  <si>
    <t>兵　　庫</t>
    <rPh sb="0" eb="1">
      <t>ヘイ</t>
    </rPh>
    <rPh sb="3" eb="4">
      <t>コ</t>
    </rPh>
    <phoneticPr fontId="2"/>
  </si>
  <si>
    <t>姫　　路</t>
    <rPh sb="0" eb="1">
      <t>ヒメ</t>
    </rPh>
    <rPh sb="3" eb="4">
      <t>ミチ</t>
    </rPh>
    <phoneticPr fontId="2"/>
  </si>
  <si>
    <t>所沢</t>
    <rPh sb="0" eb="1">
      <t>トコロ</t>
    </rPh>
    <rPh sb="1" eb="2">
      <t>サワ</t>
    </rPh>
    <phoneticPr fontId="2"/>
  </si>
  <si>
    <t>所　沢</t>
    <rPh sb="0" eb="1">
      <t>トコロ</t>
    </rPh>
    <rPh sb="2" eb="3">
      <t>サワ</t>
    </rPh>
    <phoneticPr fontId="2"/>
  </si>
  <si>
    <t>川　越</t>
    <rPh sb="0" eb="1">
      <t>カワ</t>
    </rPh>
    <rPh sb="2" eb="3">
      <t>コシ</t>
    </rPh>
    <phoneticPr fontId="2"/>
  </si>
  <si>
    <t>広　　島</t>
    <rPh sb="0" eb="1">
      <t>ヒロ</t>
    </rPh>
    <rPh sb="3" eb="4">
      <t>シマ</t>
    </rPh>
    <phoneticPr fontId="2"/>
  </si>
  <si>
    <t>鳥　　　取</t>
    <rPh sb="0" eb="1">
      <t>トリ</t>
    </rPh>
    <rPh sb="4" eb="5">
      <t>トリ</t>
    </rPh>
    <phoneticPr fontId="2"/>
  </si>
  <si>
    <t>島　　　根</t>
    <rPh sb="0" eb="1">
      <t>シマ</t>
    </rPh>
    <rPh sb="4" eb="5">
      <t>ネ</t>
    </rPh>
    <phoneticPr fontId="2"/>
  </si>
  <si>
    <t>熊　　谷</t>
    <rPh sb="0" eb="1">
      <t>クマ</t>
    </rPh>
    <rPh sb="3" eb="4">
      <t>タニ</t>
    </rPh>
    <phoneticPr fontId="2"/>
  </si>
  <si>
    <t>岡山</t>
    <rPh sb="0" eb="2">
      <t>オカヤマ</t>
    </rPh>
    <phoneticPr fontId="2"/>
  </si>
  <si>
    <t>岡　　山</t>
    <rPh sb="0" eb="1">
      <t>オカ</t>
    </rPh>
    <rPh sb="3" eb="4">
      <t>ヤマ</t>
    </rPh>
    <phoneticPr fontId="2"/>
  </si>
  <si>
    <t>千　葉</t>
    <rPh sb="0" eb="1">
      <t>セン</t>
    </rPh>
    <rPh sb="2" eb="3">
      <t>ハ</t>
    </rPh>
    <phoneticPr fontId="2"/>
  </si>
  <si>
    <t>千葉</t>
    <rPh sb="0" eb="2">
      <t>チバ</t>
    </rPh>
    <phoneticPr fontId="2"/>
  </si>
  <si>
    <t>倉　　敷</t>
    <rPh sb="0" eb="1">
      <t>クラ</t>
    </rPh>
    <rPh sb="3" eb="4">
      <t>シキ</t>
    </rPh>
    <phoneticPr fontId="2"/>
  </si>
  <si>
    <t>成　田</t>
    <rPh sb="0" eb="1">
      <t>ナル</t>
    </rPh>
    <rPh sb="2" eb="3">
      <t>タ</t>
    </rPh>
    <phoneticPr fontId="2"/>
  </si>
  <si>
    <t>広島</t>
    <rPh sb="0" eb="2">
      <t>ヒロシマ</t>
    </rPh>
    <phoneticPr fontId="2"/>
  </si>
  <si>
    <t>習 志 野</t>
    <rPh sb="0" eb="1">
      <t>ナライ</t>
    </rPh>
    <rPh sb="2" eb="3">
      <t>ココロザシ</t>
    </rPh>
    <rPh sb="4" eb="5">
      <t>ノ</t>
    </rPh>
    <phoneticPr fontId="2"/>
  </si>
  <si>
    <t>福　　山</t>
    <rPh sb="0" eb="1">
      <t>フク</t>
    </rPh>
    <rPh sb="3" eb="4">
      <t>ヤマ</t>
    </rPh>
    <phoneticPr fontId="2"/>
  </si>
  <si>
    <t>袖 ヶ 浦</t>
    <rPh sb="0" eb="1">
      <t>ソデ</t>
    </rPh>
    <rPh sb="4" eb="5">
      <t>ウラ</t>
    </rPh>
    <phoneticPr fontId="2"/>
  </si>
  <si>
    <t>山口</t>
    <rPh sb="0" eb="2">
      <t>ヤマグチ</t>
    </rPh>
    <phoneticPr fontId="2"/>
  </si>
  <si>
    <t>山　　口</t>
    <rPh sb="0" eb="1">
      <t>ヤマ</t>
    </rPh>
    <rPh sb="3" eb="4">
      <t>クチ</t>
    </rPh>
    <phoneticPr fontId="2"/>
  </si>
  <si>
    <t>野田</t>
    <rPh sb="0" eb="1">
      <t>ノ</t>
    </rPh>
    <rPh sb="1" eb="2">
      <t>タ</t>
    </rPh>
    <phoneticPr fontId="2"/>
  </si>
  <si>
    <t>野　田</t>
    <rPh sb="0" eb="1">
      <t>ノ</t>
    </rPh>
    <rPh sb="2" eb="3">
      <t>タ</t>
    </rPh>
    <phoneticPr fontId="2"/>
  </si>
  <si>
    <t>下　　関</t>
    <rPh sb="0" eb="1">
      <t>シタ</t>
    </rPh>
    <rPh sb="3" eb="4">
      <t>セキ</t>
    </rPh>
    <phoneticPr fontId="2"/>
  </si>
  <si>
    <t>柏</t>
    <rPh sb="0" eb="1">
      <t>カシワ</t>
    </rPh>
    <phoneticPr fontId="2"/>
  </si>
  <si>
    <t>東　京</t>
    <rPh sb="0" eb="1">
      <t>ヒガシ</t>
    </rPh>
    <rPh sb="2" eb="3">
      <t>キョウ</t>
    </rPh>
    <phoneticPr fontId="2"/>
  </si>
  <si>
    <t>東京</t>
    <rPh sb="0" eb="2">
      <t>トウキョウ</t>
    </rPh>
    <phoneticPr fontId="2"/>
  </si>
  <si>
    <t>品　川</t>
    <rPh sb="0" eb="1">
      <t>ヒン</t>
    </rPh>
    <rPh sb="2" eb="3">
      <t>カワ</t>
    </rPh>
    <phoneticPr fontId="2"/>
  </si>
  <si>
    <t>香　川</t>
    <rPh sb="0" eb="1">
      <t>カオリ</t>
    </rPh>
    <rPh sb="2" eb="3">
      <t>カワ</t>
    </rPh>
    <phoneticPr fontId="2"/>
  </si>
  <si>
    <t>徳　　　島</t>
    <rPh sb="0" eb="1">
      <t>トク</t>
    </rPh>
    <rPh sb="4" eb="5">
      <t>シマ</t>
    </rPh>
    <phoneticPr fontId="2"/>
  </si>
  <si>
    <t>世田谷</t>
    <rPh sb="0" eb="3">
      <t>セタガヤ</t>
    </rPh>
    <phoneticPr fontId="2"/>
  </si>
  <si>
    <t>香　　　川</t>
    <rPh sb="0" eb="1">
      <t>カオリ</t>
    </rPh>
    <rPh sb="4" eb="5">
      <t>カワ</t>
    </rPh>
    <phoneticPr fontId="2"/>
  </si>
  <si>
    <t>愛　　　媛</t>
    <rPh sb="0" eb="1">
      <t>アイ</t>
    </rPh>
    <rPh sb="4" eb="5">
      <t>ヒメ</t>
    </rPh>
    <phoneticPr fontId="2"/>
  </si>
  <si>
    <t>練馬</t>
    <rPh sb="0" eb="2">
      <t>ネリマ</t>
    </rPh>
    <phoneticPr fontId="2"/>
  </si>
  <si>
    <t>練　馬</t>
    <rPh sb="0" eb="1">
      <t>ネリ</t>
    </rPh>
    <rPh sb="2" eb="3">
      <t>ウマ</t>
    </rPh>
    <phoneticPr fontId="2"/>
  </si>
  <si>
    <t>高　　　知</t>
    <rPh sb="0" eb="1">
      <t>タカ</t>
    </rPh>
    <rPh sb="4" eb="5">
      <t>チ</t>
    </rPh>
    <phoneticPr fontId="2"/>
  </si>
  <si>
    <t>杉　並</t>
    <rPh sb="0" eb="1">
      <t>スギ</t>
    </rPh>
    <rPh sb="2" eb="3">
      <t>ナミ</t>
    </rPh>
    <phoneticPr fontId="2"/>
  </si>
  <si>
    <t>福　　　岡</t>
    <rPh sb="0" eb="1">
      <t>フク</t>
    </rPh>
    <rPh sb="4" eb="5">
      <t>オカ</t>
    </rPh>
    <phoneticPr fontId="2"/>
  </si>
  <si>
    <t>福　岡</t>
    <rPh sb="0" eb="1">
      <t>フク</t>
    </rPh>
    <rPh sb="2" eb="3">
      <t>オカ</t>
    </rPh>
    <phoneticPr fontId="2"/>
  </si>
  <si>
    <t>福　　岡</t>
    <rPh sb="0" eb="1">
      <t>フク</t>
    </rPh>
    <rPh sb="3" eb="4">
      <t>オカ</t>
    </rPh>
    <phoneticPr fontId="2"/>
  </si>
  <si>
    <t>足　　立</t>
    <rPh sb="0" eb="1">
      <t>アシ</t>
    </rPh>
    <rPh sb="3" eb="4">
      <t>タテ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</si>
  <si>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</si>
  <si>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八 王 子</t>
    <rPh sb="0" eb="1">
      <t>ハチ</t>
    </rPh>
    <rPh sb="2" eb="3">
      <t>オウ</t>
    </rPh>
    <rPh sb="4" eb="5">
      <t>コ</t>
    </rPh>
    <phoneticPr fontId="2"/>
  </si>
  <si>
    <t>久 留 米</t>
    <rPh sb="0" eb="1">
      <t>ヒサシ</t>
    </rPh>
    <rPh sb="2" eb="3">
      <t>ドメ</t>
    </rPh>
    <rPh sb="4" eb="5">
      <t>ベイ</t>
    </rPh>
    <phoneticPr fontId="2"/>
  </si>
  <si>
    <t>多　　摩</t>
    <rPh sb="0" eb="1">
      <t>タ</t>
    </rPh>
    <rPh sb="3" eb="4">
      <t>マ</t>
    </rPh>
    <phoneticPr fontId="2"/>
  </si>
  <si>
    <t>筑　　豊</t>
    <rPh sb="0" eb="1">
      <t>チク</t>
    </rPh>
    <rPh sb="3" eb="4">
      <t>トヨ</t>
    </rPh>
    <phoneticPr fontId="2"/>
  </si>
  <si>
    <t>神奈川</t>
    <rPh sb="0" eb="3">
      <t>カナガワ</t>
    </rPh>
    <phoneticPr fontId="2"/>
  </si>
  <si>
    <t>横　浜</t>
    <rPh sb="0" eb="1">
      <t>ヨコ</t>
    </rPh>
    <rPh sb="2" eb="3">
      <t>ハマ</t>
    </rPh>
    <phoneticPr fontId="2"/>
  </si>
  <si>
    <t>佐　　　賀</t>
    <rPh sb="0" eb="1">
      <t>タスク</t>
    </rPh>
    <rPh sb="4" eb="5">
      <t>ガ</t>
    </rPh>
    <phoneticPr fontId="2"/>
  </si>
  <si>
    <t>川　崎</t>
    <rPh sb="0" eb="1">
      <t>カワ</t>
    </rPh>
    <rPh sb="2" eb="3">
      <t>ザキ</t>
    </rPh>
    <phoneticPr fontId="2"/>
  </si>
  <si>
    <t>長崎</t>
    <rPh sb="0" eb="1">
      <t>チョウ</t>
    </rPh>
    <rPh sb="1" eb="2">
      <t>ザキ</t>
    </rPh>
    <phoneticPr fontId="2"/>
  </si>
  <si>
    <t>長　　崎</t>
    <rPh sb="0" eb="1">
      <t>チョウ</t>
    </rPh>
    <rPh sb="3" eb="4">
      <t>ザキ</t>
    </rPh>
    <phoneticPr fontId="2"/>
  </si>
  <si>
    <t>佐 世 保</t>
    <rPh sb="0" eb="1">
      <t>サ</t>
    </rPh>
    <rPh sb="2" eb="3">
      <t>ヨ</t>
    </rPh>
    <rPh sb="4" eb="5">
      <t>ホ</t>
    </rPh>
    <phoneticPr fontId="2"/>
  </si>
  <si>
    <t>湘　　南</t>
    <rPh sb="0" eb="1">
      <t>ショウ</t>
    </rPh>
    <rPh sb="3" eb="4">
      <t>ミナミ</t>
    </rPh>
    <phoneticPr fontId="2"/>
  </si>
  <si>
    <t>厳　　原</t>
    <rPh sb="0" eb="1">
      <t>キビ</t>
    </rPh>
    <rPh sb="3" eb="4">
      <t>ハラ</t>
    </rPh>
    <phoneticPr fontId="2"/>
  </si>
  <si>
    <t>相　　模</t>
    <rPh sb="0" eb="1">
      <t>ソウ</t>
    </rPh>
    <rPh sb="3" eb="4">
      <t>ノット</t>
    </rPh>
    <phoneticPr fontId="2"/>
  </si>
  <si>
    <t>熊　　　本</t>
    <rPh sb="0" eb="1">
      <t>クマ</t>
    </rPh>
    <rPh sb="4" eb="5">
      <t>ホン</t>
    </rPh>
    <phoneticPr fontId="2"/>
  </si>
  <si>
    <t>山梨</t>
    <rPh sb="0" eb="2">
      <t>ヤマナシ</t>
    </rPh>
    <phoneticPr fontId="2"/>
  </si>
  <si>
    <t>山　　梨</t>
    <rPh sb="0" eb="1">
      <t>ヤマ</t>
    </rPh>
    <rPh sb="3" eb="4">
      <t>ナシ</t>
    </rPh>
    <phoneticPr fontId="2"/>
  </si>
  <si>
    <t>大　　　分</t>
    <rPh sb="0" eb="1">
      <t>ダイ</t>
    </rPh>
    <rPh sb="4" eb="5">
      <t>ブン</t>
    </rPh>
    <phoneticPr fontId="2"/>
  </si>
  <si>
    <t>富 士 山</t>
    <rPh sb="0" eb="1">
      <t>トミ</t>
    </rPh>
    <rPh sb="2" eb="3">
      <t>シ</t>
    </rPh>
    <rPh sb="4" eb="5">
      <t>サン</t>
    </rPh>
    <phoneticPr fontId="2"/>
  </si>
  <si>
    <t>宮　　　崎</t>
    <rPh sb="0" eb="1">
      <t>ミヤ</t>
    </rPh>
    <rPh sb="4" eb="5">
      <t>ザキ</t>
    </rPh>
    <phoneticPr fontId="2"/>
  </si>
  <si>
    <t>鹿児島</t>
    <rPh sb="0" eb="3">
      <t>カゴシマ</t>
    </rPh>
    <phoneticPr fontId="2"/>
  </si>
  <si>
    <t>鹿 児 島</t>
    <rPh sb="0" eb="1">
      <t>シカ</t>
    </rPh>
    <rPh sb="2" eb="3">
      <t>コ</t>
    </rPh>
    <rPh sb="4" eb="5">
      <t>シマ</t>
    </rPh>
    <phoneticPr fontId="2"/>
  </si>
  <si>
    <t>奄　　美</t>
    <rPh sb="0" eb="1">
      <t>エン</t>
    </rPh>
    <rPh sb="3" eb="4">
      <t>ビ</t>
    </rPh>
    <phoneticPr fontId="2"/>
  </si>
  <si>
    <t>沖　縄</t>
    <rPh sb="0" eb="1">
      <t>オキ</t>
    </rPh>
    <rPh sb="2" eb="3">
      <t>ナワ</t>
    </rPh>
    <phoneticPr fontId="2"/>
  </si>
  <si>
    <t>沖　　　縄</t>
    <rPh sb="0" eb="1">
      <t>オキ</t>
    </rPh>
    <rPh sb="4" eb="5">
      <t>ナワ</t>
    </rPh>
    <phoneticPr fontId="2"/>
  </si>
  <si>
    <t>宮　　　古</t>
    <rPh sb="0" eb="1">
      <t>ミヤ</t>
    </rPh>
    <rPh sb="4" eb="5">
      <t>フル</t>
    </rPh>
    <phoneticPr fontId="2"/>
  </si>
  <si>
    <t>八　重　山</t>
    <rPh sb="0" eb="1">
      <t>ハチ</t>
    </rPh>
    <rPh sb="2" eb="3">
      <t>ジュウ</t>
    </rPh>
    <rPh sb="4" eb="5">
      <t>ヤマ</t>
    </rPh>
    <phoneticPr fontId="2"/>
  </si>
  <si>
    <t>合　　　　　計</t>
    <rPh sb="0" eb="1">
      <t>ゴウ</t>
    </rPh>
    <rPh sb="6" eb="7">
      <t>ケイ</t>
    </rPh>
    <phoneticPr fontId="2"/>
  </si>
  <si>
    <t>福岡</t>
    <rPh sb="0" eb="2">
      <t>フクオカ</t>
    </rPh>
    <phoneticPr fontId="2"/>
  </si>
  <si>
    <t>奄美</t>
    <rPh sb="0" eb="2">
      <t>アマミ</t>
    </rPh>
    <phoneticPr fontId="2"/>
  </si>
  <si>
    <t>奄　美</t>
    <rPh sb="0" eb="1">
      <t>エン</t>
    </rPh>
    <rPh sb="2" eb="3">
      <t>ビ</t>
    </rPh>
    <phoneticPr fontId="2"/>
  </si>
  <si>
    <t>（令和　１年　５月末）</t>
    <phoneticPr fontId="2"/>
  </si>
  <si>
    <t>い わ き</t>
    <phoneticPr fontId="2"/>
  </si>
  <si>
    <t>つくば</t>
    <phoneticPr fontId="2"/>
  </si>
  <si>
    <t>と ち ぎ</t>
    <phoneticPr fontId="2"/>
  </si>
  <si>
    <t>な に わ</t>
    <phoneticPr fontId="2"/>
  </si>
  <si>
    <t>（令和　１年　６月末）</t>
    <phoneticPr fontId="2"/>
  </si>
  <si>
    <t>い わ き</t>
    <phoneticPr fontId="2"/>
  </si>
  <si>
    <t>つくば</t>
    <phoneticPr fontId="2"/>
  </si>
  <si>
    <t>つくば</t>
    <phoneticPr fontId="2"/>
  </si>
  <si>
    <t>と ち ぎ</t>
    <phoneticPr fontId="2"/>
  </si>
  <si>
    <t>と ち ぎ</t>
    <phoneticPr fontId="2"/>
  </si>
  <si>
    <t>な に わ</t>
    <phoneticPr fontId="2"/>
  </si>
  <si>
    <t>（令和　１年　７月末）</t>
    <phoneticPr fontId="2"/>
  </si>
  <si>
    <t>と ち ぎ</t>
    <phoneticPr fontId="2"/>
  </si>
  <si>
    <t>な に わ</t>
    <phoneticPr fontId="2"/>
  </si>
  <si>
    <t>（令和　１年　８月末）</t>
    <phoneticPr fontId="2"/>
  </si>
  <si>
    <t>い わ き</t>
    <phoneticPr fontId="2"/>
  </si>
  <si>
    <t>（令和　１年　９月末）</t>
    <phoneticPr fontId="2"/>
  </si>
  <si>
    <t>（令和　１年１０月末）</t>
    <phoneticPr fontId="2"/>
  </si>
  <si>
    <t>（令和　１年１１月末）</t>
    <phoneticPr fontId="2"/>
  </si>
  <si>
    <t>（令和　１年１２月末）</t>
    <phoneticPr fontId="2"/>
  </si>
  <si>
    <t>（令和　２年　１月末）</t>
    <phoneticPr fontId="2"/>
  </si>
  <si>
    <t>（令和　２年　２月末）</t>
    <phoneticPr fontId="2"/>
  </si>
  <si>
    <t>と ち ぎ</t>
    <phoneticPr fontId="2"/>
  </si>
  <si>
    <t>（令和　２年　３月末）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</si>
</sst>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176" fontId="1" fillId="0" borderId="0" xfId="0" applyNumberFormat="1" applyFont="1"/>
    <xf numFmtId="0" fontId="1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Border="1"/>
    <xf numFmtId="0" fontId="4" fillId="0" borderId="0" xfId="0" applyFont="1"/>
    <xf numFmtId="0" fontId="5" fillId="0" borderId="0" xfId="0" applyFont="1" applyBorder="1"/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 shrinkToFit="1"/>
    </xf>
    <xf numFmtId="3" fontId="6" fillId="0" borderId="6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1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right" vertical="center" shrinkToFit="1"/>
    </xf>
    <xf numFmtId="3" fontId="6" fillId="0" borderId="21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 shrinkToFit="1"/>
    </xf>
    <xf numFmtId="3" fontId="6" fillId="0" borderId="27" xfId="0" applyNumberFormat="1" applyFont="1" applyBorder="1" applyAlignment="1">
      <alignment horizontal="right" vertical="center" shrinkToFit="1"/>
    </xf>
    <xf numFmtId="0" fontId="6" fillId="0" borderId="22" xfId="0" applyFont="1" applyFill="1" applyBorder="1" applyAlignment="1">
      <alignment horizontal="center" vertical="center"/>
    </xf>
    <xf numFmtId="3" fontId="6" fillId="0" borderId="30" xfId="0" applyNumberFormat="1" applyFont="1" applyBorder="1" applyAlignment="1">
      <alignment horizontal="right" vertical="center" shrinkToFit="1"/>
    </xf>
    <xf numFmtId="3" fontId="6" fillId="0" borderId="31" xfId="0" applyNumberFormat="1" applyFont="1" applyBorder="1" applyAlignment="1">
      <alignment horizontal="right" vertical="center" shrinkToFit="1"/>
    </xf>
    <xf numFmtId="3" fontId="6" fillId="0" borderId="32" xfId="0" applyNumberFormat="1" applyFont="1" applyBorder="1" applyAlignment="1">
      <alignment horizontal="right" vertical="center" shrinkToFit="1"/>
    </xf>
    <xf numFmtId="3" fontId="6" fillId="0" borderId="15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36" xfId="0" applyNumberFormat="1" applyFont="1" applyBorder="1" applyAlignment="1">
      <alignment horizontal="right" vertical="center" shrinkToFit="1"/>
    </xf>
    <xf numFmtId="3" fontId="6" fillId="0" borderId="33" xfId="0" applyNumberFormat="1" applyFont="1" applyBorder="1" applyAlignment="1">
      <alignment horizontal="right" vertical="center" shrinkToFit="1"/>
    </xf>
    <xf numFmtId="3" fontId="6" fillId="0" borderId="47" xfId="0" applyNumberFormat="1" applyFont="1" applyBorder="1" applyAlignment="1">
      <alignment horizontal="right" vertical="center" shrinkToFit="1"/>
    </xf>
    <xf numFmtId="3" fontId="6" fillId="0" borderId="35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3" fontId="6" fillId="0" borderId="50" xfId="0" applyNumberFormat="1" applyFont="1" applyBorder="1" applyAlignment="1">
      <alignment horizontal="right" vertical="center" shrinkToFit="1"/>
    </xf>
    <xf numFmtId="3" fontId="6" fillId="0" borderId="40" xfId="0" applyNumberFormat="1" applyFont="1" applyBorder="1" applyAlignment="1">
      <alignment horizontal="right" vertical="center" shrinkToFit="1"/>
    </xf>
    <xf numFmtId="3" fontId="6" fillId="0" borderId="49" xfId="0" applyNumberFormat="1" applyFont="1" applyBorder="1" applyAlignment="1">
      <alignment horizontal="right" vertical="center" shrinkToFit="1"/>
    </xf>
    <xf numFmtId="3" fontId="6" fillId="0" borderId="51" xfId="0" applyNumberFormat="1" applyFont="1" applyBorder="1" applyAlignment="1">
      <alignment horizontal="right" vertical="center" shrinkToFit="1"/>
    </xf>
    <xf numFmtId="3" fontId="6" fillId="0" borderId="52" xfId="0" applyNumberFormat="1" applyFont="1" applyBorder="1" applyAlignment="1">
      <alignment horizontal="right" vertical="center" shrinkToFit="1"/>
    </xf>
    <xf numFmtId="0" fontId="6" fillId="0" borderId="21" xfId="0" applyFont="1" applyFill="1" applyBorder="1" applyAlignment="1">
      <alignment horizontal="center" vertical="center"/>
    </xf>
    <xf numFmtId="3" fontId="6" fillId="0" borderId="29" xfId="0" applyNumberFormat="1" applyFont="1" applyBorder="1" applyAlignment="1">
      <alignment horizontal="right" vertical="center" shrinkToFit="1"/>
    </xf>
    <xf numFmtId="3" fontId="6" fillId="0" borderId="53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textRotation="255"/>
    </xf>
    <xf numFmtId="0" fontId="4" fillId="0" borderId="0" xfId="0" applyFont="1" applyAlignment="1">
      <alignment horizontal="distributed" justifyLastLine="1"/>
    </xf>
    <xf numFmtId="176" fontId="4" fillId="0" borderId="0" xfId="0" applyNumberFormat="1" applyFont="1"/>
    <xf numFmtId="3" fontId="6" fillId="0" borderId="26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distributed" justifyLastLine="1"/>
    </xf>
    <xf numFmtId="0" fontId="6" fillId="0" borderId="0" xfId="0" applyFont="1"/>
    <xf numFmtId="3" fontId="6" fillId="0" borderId="59" xfId="0" applyNumberFormat="1" applyFont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 shrinkToFit="1"/>
    </xf>
    <xf numFmtId="3" fontId="6" fillId="0" borderId="39" xfId="0" applyNumberFormat="1" applyFont="1" applyBorder="1" applyAlignment="1">
      <alignment horizontal="right" vertical="center" shrinkToFit="1"/>
    </xf>
    <xf numFmtId="3" fontId="6" fillId="0" borderId="6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distributed" justifyLastLine="1"/>
    </xf>
    <xf numFmtId="176" fontId="6" fillId="0" borderId="0" xfId="0" applyNumberFormat="1" applyFont="1"/>
    <xf numFmtId="0" fontId="6" fillId="0" borderId="56" xfId="0" applyFont="1" applyFill="1" applyBorder="1" applyAlignment="1">
      <alignment horizontal="center" vertical="center"/>
    </xf>
    <xf numFmtId="176" fontId="6" fillId="0" borderId="8" xfId="0" applyNumberFormat="1" applyFont="1" applyBorder="1"/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textRotation="255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49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3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5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5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5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4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4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4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4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4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49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abSelected="1"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1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113658</v>
      </c>
      <c r="S4" s="14">
        <v>5</v>
      </c>
      <c r="T4" s="15">
        <f t="shared" ref="T4:T67" si="0">SUM(R4:S4)</f>
        <v>113663</v>
      </c>
      <c r="U4" s="16">
        <v>370250</v>
      </c>
      <c r="V4" s="16">
        <v>2245</v>
      </c>
      <c r="W4" s="13">
        <v>2204</v>
      </c>
      <c r="X4" s="15">
        <f t="shared" ref="X4:X67" si="1">SUM(T4:V4)</f>
        <v>486158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96727</v>
      </c>
      <c r="S5" s="23">
        <v>7</v>
      </c>
      <c r="T5" s="24">
        <f t="shared" si="0"/>
        <v>96734</v>
      </c>
      <c r="U5" s="25">
        <v>242593</v>
      </c>
      <c r="V5" s="25">
        <v>1507</v>
      </c>
      <c r="W5" s="22">
        <v>1524</v>
      </c>
      <c r="X5" s="24">
        <f t="shared" si="1"/>
        <v>340834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86328</v>
      </c>
      <c r="G6" s="14">
        <v>10</v>
      </c>
      <c r="H6" s="15">
        <f t="shared" ref="H6:H42" si="2">SUM(F6:G6)</f>
        <v>86338</v>
      </c>
      <c r="I6" s="16">
        <v>385905</v>
      </c>
      <c r="J6" s="16">
        <v>3649</v>
      </c>
      <c r="K6" s="13">
        <v>7927</v>
      </c>
      <c r="L6" s="15">
        <f t="shared" ref="L6:L42" si="3">SUM(H6:J6)</f>
        <v>475892</v>
      </c>
      <c r="M6" s="12"/>
      <c r="N6" s="88"/>
      <c r="O6" s="96" t="s">
        <v>15</v>
      </c>
      <c r="P6" s="82"/>
      <c r="Q6" s="83"/>
      <c r="R6" s="22">
        <v>84148</v>
      </c>
      <c r="S6" s="23">
        <v>9</v>
      </c>
      <c r="T6" s="24">
        <f t="shared" si="0"/>
        <v>84157</v>
      </c>
      <c r="U6" s="25">
        <v>282196</v>
      </c>
      <c r="V6" s="25">
        <v>1285</v>
      </c>
      <c r="W6" s="22">
        <v>1865</v>
      </c>
      <c r="X6" s="24">
        <f t="shared" si="1"/>
        <v>367638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28339</v>
      </c>
      <c r="G7" s="23">
        <v>1</v>
      </c>
      <c r="H7" s="24">
        <f t="shared" si="2"/>
        <v>28340</v>
      </c>
      <c r="I7" s="25">
        <v>95692</v>
      </c>
      <c r="J7" s="25">
        <v>513</v>
      </c>
      <c r="K7" s="22">
        <v>899</v>
      </c>
      <c r="L7" s="24">
        <f t="shared" si="3"/>
        <v>124545</v>
      </c>
      <c r="M7" s="12"/>
      <c r="N7" s="88"/>
      <c r="O7" s="84" t="s">
        <v>17</v>
      </c>
      <c r="P7" s="82" t="s">
        <v>18</v>
      </c>
      <c r="Q7" s="83"/>
      <c r="R7" s="22">
        <v>55481</v>
      </c>
      <c r="S7" s="23">
        <v>5</v>
      </c>
      <c r="T7" s="24">
        <f t="shared" si="0"/>
        <v>55486</v>
      </c>
      <c r="U7" s="25">
        <v>149381</v>
      </c>
      <c r="V7" s="25">
        <v>768</v>
      </c>
      <c r="W7" s="22">
        <v>981</v>
      </c>
      <c r="X7" s="24">
        <f t="shared" si="1"/>
        <v>205635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41110</v>
      </c>
      <c r="G8" s="23">
        <v>3</v>
      </c>
      <c r="H8" s="24">
        <f t="shared" si="2"/>
        <v>41113</v>
      </c>
      <c r="I8" s="25">
        <v>121786</v>
      </c>
      <c r="J8" s="25">
        <v>847</v>
      </c>
      <c r="K8" s="22">
        <v>1721</v>
      </c>
      <c r="L8" s="24">
        <f t="shared" si="3"/>
        <v>163746</v>
      </c>
      <c r="M8" s="12"/>
      <c r="N8" s="88"/>
      <c r="O8" s="84"/>
      <c r="P8" s="82" t="s">
        <v>20</v>
      </c>
      <c r="Q8" s="83"/>
      <c r="R8" s="22">
        <v>27300</v>
      </c>
      <c r="S8" s="23">
        <v>14</v>
      </c>
      <c r="T8" s="24">
        <f t="shared" si="0"/>
        <v>27314</v>
      </c>
      <c r="U8" s="25">
        <v>122030</v>
      </c>
      <c r="V8" s="25">
        <v>791</v>
      </c>
      <c r="W8" s="22">
        <v>1147</v>
      </c>
      <c r="X8" s="24">
        <f t="shared" si="1"/>
        <v>150135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27877</v>
      </c>
      <c r="G9" s="23">
        <v>2</v>
      </c>
      <c r="H9" s="24">
        <f t="shared" si="2"/>
        <v>27879</v>
      </c>
      <c r="I9" s="25">
        <v>93144</v>
      </c>
      <c r="J9" s="25">
        <v>509</v>
      </c>
      <c r="K9" s="22">
        <v>905</v>
      </c>
      <c r="L9" s="24">
        <f t="shared" si="3"/>
        <v>121532</v>
      </c>
      <c r="M9" s="12"/>
      <c r="N9" s="88"/>
      <c r="O9" s="84"/>
      <c r="P9" s="82" t="s">
        <v>10</v>
      </c>
      <c r="Q9" s="83"/>
      <c r="R9" s="26">
        <f>SUM(R7:R8)</f>
        <v>82781</v>
      </c>
      <c r="S9" s="23">
        <f>SUM(S7:S8)</f>
        <v>19</v>
      </c>
      <c r="T9" s="24">
        <f t="shared" si="0"/>
        <v>82800</v>
      </c>
      <c r="U9" s="22">
        <f>SUM(U7:U8)</f>
        <v>271411</v>
      </c>
      <c r="V9" s="22">
        <f>SUM(V7:V8)</f>
        <v>1559</v>
      </c>
      <c r="W9" s="22">
        <f>SUM(W7:W8)</f>
        <v>2128</v>
      </c>
      <c r="X9" s="24">
        <f t="shared" si="1"/>
        <v>355770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21895</v>
      </c>
      <c r="G10" s="23">
        <v>0</v>
      </c>
      <c r="H10" s="24">
        <f t="shared" si="2"/>
        <v>21895</v>
      </c>
      <c r="I10" s="25">
        <v>68077</v>
      </c>
      <c r="J10" s="25">
        <v>379</v>
      </c>
      <c r="K10" s="22">
        <v>734</v>
      </c>
      <c r="L10" s="24">
        <f t="shared" si="3"/>
        <v>90351</v>
      </c>
      <c r="M10" s="12"/>
      <c r="N10" s="88"/>
      <c r="O10" s="84" t="s">
        <v>23</v>
      </c>
      <c r="P10" s="82" t="s">
        <v>24</v>
      </c>
      <c r="Q10" s="83"/>
      <c r="R10" s="22">
        <v>150790</v>
      </c>
      <c r="S10" s="23">
        <v>31</v>
      </c>
      <c r="T10" s="24">
        <f t="shared" si="0"/>
        <v>150821</v>
      </c>
      <c r="U10" s="25">
        <v>282620</v>
      </c>
      <c r="V10" s="25">
        <v>2057</v>
      </c>
      <c r="W10" s="22">
        <v>2278</v>
      </c>
      <c r="X10" s="24">
        <f t="shared" si="1"/>
        <v>435498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26520</v>
      </c>
      <c r="G11" s="23">
        <v>2</v>
      </c>
      <c r="H11" s="24">
        <f t="shared" si="2"/>
        <v>26522</v>
      </c>
      <c r="I11" s="25">
        <v>77215</v>
      </c>
      <c r="J11" s="25">
        <v>374</v>
      </c>
      <c r="K11" s="22">
        <v>830</v>
      </c>
      <c r="L11" s="24">
        <f t="shared" si="3"/>
        <v>104111</v>
      </c>
      <c r="M11" s="12"/>
      <c r="N11" s="88"/>
      <c r="O11" s="84"/>
      <c r="P11" s="85" t="s">
        <v>26</v>
      </c>
      <c r="Q11" s="27" t="s">
        <v>27</v>
      </c>
      <c r="R11" s="22">
        <v>124776</v>
      </c>
      <c r="S11" s="23">
        <v>23</v>
      </c>
      <c r="T11" s="24">
        <f t="shared" si="0"/>
        <v>124799</v>
      </c>
      <c r="U11" s="25">
        <v>234109</v>
      </c>
      <c r="V11" s="25">
        <v>1708</v>
      </c>
      <c r="W11" s="22">
        <v>2195</v>
      </c>
      <c r="X11" s="24">
        <f t="shared" si="1"/>
        <v>360616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24652</v>
      </c>
      <c r="G12" s="23">
        <v>3</v>
      </c>
      <c r="H12" s="24">
        <f t="shared" si="2"/>
        <v>24655</v>
      </c>
      <c r="I12" s="25">
        <v>63123</v>
      </c>
      <c r="J12" s="25">
        <v>417</v>
      </c>
      <c r="K12" s="22">
        <v>744</v>
      </c>
      <c r="L12" s="24">
        <f t="shared" si="3"/>
        <v>88195</v>
      </c>
      <c r="M12" s="12"/>
      <c r="N12" s="88"/>
      <c r="O12" s="84"/>
      <c r="P12" s="86"/>
      <c r="Q12" s="27" t="s">
        <v>29</v>
      </c>
      <c r="R12" s="28">
        <v>25415</v>
      </c>
      <c r="S12" s="29">
        <v>5</v>
      </c>
      <c r="T12" s="24">
        <f t="shared" si="0"/>
        <v>25420</v>
      </c>
      <c r="U12" s="30">
        <v>56017</v>
      </c>
      <c r="V12" s="30">
        <v>377</v>
      </c>
      <c r="W12" s="28">
        <v>493</v>
      </c>
      <c r="X12" s="24">
        <f t="shared" si="1"/>
        <v>81814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256721</v>
      </c>
      <c r="G13" s="32">
        <f>SUM(G6:G12)</f>
        <v>21</v>
      </c>
      <c r="H13" s="33">
        <f t="shared" si="2"/>
        <v>256742</v>
      </c>
      <c r="I13" s="34">
        <f>SUM(I6:I12)</f>
        <v>904942</v>
      </c>
      <c r="J13" s="34">
        <f>SUM(J6:J12)</f>
        <v>6688</v>
      </c>
      <c r="K13" s="31">
        <f>SUM(K6:K12)</f>
        <v>13760</v>
      </c>
      <c r="L13" s="33">
        <f t="shared" si="3"/>
        <v>1168372</v>
      </c>
      <c r="M13" s="12"/>
      <c r="N13" s="88"/>
      <c r="O13" s="84"/>
      <c r="P13" s="86"/>
      <c r="Q13" s="27" t="s">
        <v>10</v>
      </c>
      <c r="R13" s="26">
        <f>SUM(R11:R12)</f>
        <v>150191</v>
      </c>
      <c r="S13" s="23">
        <f>SUM(S11:S12)</f>
        <v>28</v>
      </c>
      <c r="T13" s="24">
        <f t="shared" si="0"/>
        <v>150219</v>
      </c>
      <c r="U13" s="22">
        <f>SUM(U11:U12)</f>
        <v>290126</v>
      </c>
      <c r="V13" s="22">
        <f>SUM(V11:V12)</f>
        <v>2085</v>
      </c>
      <c r="W13" s="22">
        <f>SUM(W11:W12)</f>
        <v>2688</v>
      </c>
      <c r="X13" s="24">
        <f t="shared" si="1"/>
        <v>442430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82921</v>
      </c>
      <c r="G14" s="23">
        <v>3</v>
      </c>
      <c r="H14" s="24">
        <f t="shared" si="2"/>
        <v>82924</v>
      </c>
      <c r="I14" s="25">
        <v>204733</v>
      </c>
      <c r="J14" s="25">
        <v>1568</v>
      </c>
      <c r="K14" s="22">
        <v>1358</v>
      </c>
      <c r="L14" s="24">
        <f t="shared" si="3"/>
        <v>289225</v>
      </c>
      <c r="M14" s="12"/>
      <c r="N14" s="89"/>
      <c r="O14" s="103" t="s">
        <v>30</v>
      </c>
      <c r="P14" s="104"/>
      <c r="Q14" s="105"/>
      <c r="R14" s="35">
        <f>SUM(R4:R6,R9:R10,R13)</f>
        <v>678295</v>
      </c>
      <c r="S14" s="32">
        <f>SUM(S4:S6,S9:S10,S13)</f>
        <v>99</v>
      </c>
      <c r="T14" s="33">
        <f t="shared" si="0"/>
        <v>678394</v>
      </c>
      <c r="U14" s="31">
        <f>SUM(U4:U6,U9:U10,U13)</f>
        <v>1739196</v>
      </c>
      <c r="V14" s="31">
        <f>SUM(V4:V6,V9:V10,V13)</f>
        <v>10738</v>
      </c>
      <c r="W14" s="31">
        <f>SUM(W4:W6,W9:W10,W13)</f>
        <v>12687</v>
      </c>
      <c r="X14" s="33">
        <f t="shared" si="1"/>
        <v>2428328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50497</v>
      </c>
      <c r="G15" s="23">
        <v>0</v>
      </c>
      <c r="H15" s="24">
        <f t="shared" si="2"/>
        <v>50497</v>
      </c>
      <c r="I15" s="25">
        <v>117384</v>
      </c>
      <c r="J15" s="25">
        <v>832</v>
      </c>
      <c r="K15" s="22">
        <v>747</v>
      </c>
      <c r="L15" s="24">
        <f t="shared" si="3"/>
        <v>168713</v>
      </c>
      <c r="M15" s="12"/>
      <c r="N15" s="87" t="s">
        <v>35</v>
      </c>
      <c r="O15" s="93" t="s">
        <v>36</v>
      </c>
      <c r="P15" s="94"/>
      <c r="Q15" s="95"/>
      <c r="R15" s="13">
        <v>78606</v>
      </c>
      <c r="S15" s="14">
        <v>5</v>
      </c>
      <c r="T15" s="15">
        <f t="shared" si="0"/>
        <v>78611</v>
      </c>
      <c r="U15" s="16">
        <v>207335</v>
      </c>
      <c r="V15" s="16">
        <v>1232</v>
      </c>
      <c r="W15" s="13">
        <v>1205</v>
      </c>
      <c r="X15" s="15">
        <f t="shared" si="1"/>
        <v>287178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80005</v>
      </c>
      <c r="G16" s="23">
        <v>9</v>
      </c>
      <c r="H16" s="24">
        <f t="shared" si="2"/>
        <v>80014</v>
      </c>
      <c r="I16" s="25">
        <v>149378</v>
      </c>
      <c r="J16" s="25">
        <v>1008</v>
      </c>
      <c r="K16" s="22">
        <v>1141</v>
      </c>
      <c r="L16" s="24">
        <f t="shared" si="3"/>
        <v>230400</v>
      </c>
      <c r="M16" s="12"/>
      <c r="N16" s="88"/>
      <c r="O16" s="97" t="s">
        <v>39</v>
      </c>
      <c r="P16" s="100" t="s">
        <v>40</v>
      </c>
      <c r="Q16" s="81"/>
      <c r="R16" s="22">
        <v>147351</v>
      </c>
      <c r="S16" s="23">
        <v>26</v>
      </c>
      <c r="T16" s="24">
        <f t="shared" si="0"/>
        <v>147377</v>
      </c>
      <c r="U16" s="25">
        <v>458950</v>
      </c>
      <c r="V16" s="25">
        <v>2650</v>
      </c>
      <c r="W16" s="22">
        <v>2925</v>
      </c>
      <c r="X16" s="24">
        <f t="shared" si="1"/>
        <v>608977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29987</v>
      </c>
      <c r="G17" s="23">
        <v>1</v>
      </c>
      <c r="H17" s="24">
        <f t="shared" si="2"/>
        <v>29988</v>
      </c>
      <c r="I17" s="25">
        <v>93848</v>
      </c>
      <c r="J17" s="25">
        <v>595</v>
      </c>
      <c r="K17" s="22">
        <v>802</v>
      </c>
      <c r="L17" s="24">
        <f t="shared" si="3"/>
        <v>124431</v>
      </c>
      <c r="M17" s="12"/>
      <c r="N17" s="88"/>
      <c r="O17" s="98"/>
      <c r="P17" s="100" t="s">
        <v>42</v>
      </c>
      <c r="Q17" s="81"/>
      <c r="R17" s="22">
        <v>22135</v>
      </c>
      <c r="S17" s="23">
        <v>5</v>
      </c>
      <c r="T17" s="24">
        <f t="shared" si="0"/>
        <v>22140</v>
      </c>
      <c r="U17" s="25">
        <v>39232</v>
      </c>
      <c r="V17" s="25">
        <v>288</v>
      </c>
      <c r="W17" s="22">
        <v>286</v>
      </c>
      <c r="X17" s="24">
        <f t="shared" si="1"/>
        <v>61660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34131</v>
      </c>
      <c r="G18" s="23">
        <v>1</v>
      </c>
      <c r="H18" s="24">
        <f t="shared" si="2"/>
        <v>34132</v>
      </c>
      <c r="I18" s="25">
        <v>70505</v>
      </c>
      <c r="J18" s="25">
        <v>399</v>
      </c>
      <c r="K18" s="22">
        <v>454</v>
      </c>
      <c r="L18" s="24">
        <f t="shared" si="3"/>
        <v>105036</v>
      </c>
      <c r="M18" s="12"/>
      <c r="N18" s="88"/>
      <c r="O18" s="99"/>
      <c r="P18" s="100" t="s">
        <v>10</v>
      </c>
      <c r="Q18" s="81"/>
      <c r="R18" s="22">
        <f>SUM(R16:R17)</f>
        <v>169486</v>
      </c>
      <c r="S18" s="23">
        <f>SUM(S16:S17)</f>
        <v>31</v>
      </c>
      <c r="T18" s="24">
        <f t="shared" si="0"/>
        <v>169517</v>
      </c>
      <c r="U18" s="25">
        <f>SUM(U16:U17)</f>
        <v>498182</v>
      </c>
      <c r="V18" s="25">
        <f>SUM(V16:V17)</f>
        <v>2938</v>
      </c>
      <c r="W18" s="22">
        <f>SUM(W16:W17)</f>
        <v>3211</v>
      </c>
      <c r="X18" s="24">
        <f t="shared" si="1"/>
        <v>670637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144123</v>
      </c>
      <c r="G19" s="23">
        <f>SUM(G16:G18)</f>
        <v>11</v>
      </c>
      <c r="H19" s="24">
        <f t="shared" si="2"/>
        <v>144134</v>
      </c>
      <c r="I19" s="25">
        <f>SUM(I16:I18)</f>
        <v>313731</v>
      </c>
      <c r="J19" s="25">
        <f>SUM(J16:J18)</f>
        <v>2002</v>
      </c>
      <c r="K19" s="22">
        <f>SUM(K16:K18)</f>
        <v>2397</v>
      </c>
      <c r="L19" s="24">
        <f>SUM(H19:J19)</f>
        <v>459867</v>
      </c>
      <c r="M19" s="12"/>
      <c r="N19" s="88"/>
      <c r="O19" s="115" t="s">
        <v>44</v>
      </c>
      <c r="P19" s="101" t="s">
        <v>45</v>
      </c>
      <c r="Q19" s="102"/>
      <c r="R19" s="22">
        <v>75129</v>
      </c>
      <c r="S19" s="23">
        <v>13</v>
      </c>
      <c r="T19" s="24">
        <f t="shared" si="0"/>
        <v>75142</v>
      </c>
      <c r="U19" s="25">
        <v>255430</v>
      </c>
      <c r="V19" s="25">
        <v>1314</v>
      </c>
      <c r="W19" s="22">
        <v>1732</v>
      </c>
      <c r="X19" s="24">
        <f t="shared" si="1"/>
        <v>331886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126577</v>
      </c>
      <c r="G20" s="23">
        <v>10</v>
      </c>
      <c r="H20" s="24">
        <f t="shared" si="2"/>
        <v>126587</v>
      </c>
      <c r="I20" s="25">
        <v>318544</v>
      </c>
      <c r="J20" s="25">
        <v>2677</v>
      </c>
      <c r="K20" s="22">
        <v>2209</v>
      </c>
      <c r="L20" s="24">
        <f t="shared" si="3"/>
        <v>447808</v>
      </c>
      <c r="M20" s="12"/>
      <c r="N20" s="88"/>
      <c r="O20" s="116"/>
      <c r="P20" s="101" t="s">
        <v>47</v>
      </c>
      <c r="Q20" s="102"/>
      <c r="R20" s="22">
        <v>100144</v>
      </c>
      <c r="S20" s="23">
        <v>14</v>
      </c>
      <c r="T20" s="24">
        <f t="shared" si="0"/>
        <v>100158</v>
      </c>
      <c r="U20" s="25">
        <v>346993</v>
      </c>
      <c r="V20" s="25">
        <v>1389</v>
      </c>
      <c r="W20" s="22">
        <v>2474</v>
      </c>
      <c r="X20" s="24">
        <f t="shared" si="1"/>
        <v>448540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32708</v>
      </c>
      <c r="G21" s="23">
        <v>5</v>
      </c>
      <c r="H21" s="24">
        <f t="shared" si="2"/>
        <v>32713</v>
      </c>
      <c r="I21" s="25">
        <v>144429</v>
      </c>
      <c r="J21" s="25">
        <v>978</v>
      </c>
      <c r="K21" s="22">
        <v>2386</v>
      </c>
      <c r="L21" s="24">
        <f t="shared" si="3"/>
        <v>178120</v>
      </c>
      <c r="M21" s="12"/>
      <c r="N21" s="88"/>
      <c r="O21" s="116"/>
      <c r="P21" s="117" t="s">
        <v>49</v>
      </c>
      <c r="Q21" s="27" t="s">
        <v>49</v>
      </c>
      <c r="R21" s="28">
        <v>17088</v>
      </c>
      <c r="S21" s="29">
        <v>1</v>
      </c>
      <c r="T21" s="36">
        <f t="shared" si="0"/>
        <v>17089</v>
      </c>
      <c r="U21" s="30">
        <v>57268</v>
      </c>
      <c r="V21" s="30">
        <v>347</v>
      </c>
      <c r="W21" s="28">
        <v>620</v>
      </c>
      <c r="X21" s="36">
        <f t="shared" si="1"/>
        <v>74704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159285</v>
      </c>
      <c r="G22" s="23">
        <f>SUM(G20:G21)</f>
        <v>15</v>
      </c>
      <c r="H22" s="24">
        <f t="shared" si="2"/>
        <v>159300</v>
      </c>
      <c r="I22" s="22">
        <f>SUM(I20:I21)</f>
        <v>462973</v>
      </c>
      <c r="J22" s="22">
        <f>SUM(J20:J21)</f>
        <v>3655</v>
      </c>
      <c r="K22" s="22">
        <f>SUM(K20:K21)</f>
        <v>4595</v>
      </c>
      <c r="L22" s="24">
        <f t="shared" si="3"/>
        <v>625928</v>
      </c>
      <c r="M22" s="12"/>
      <c r="N22" s="88"/>
      <c r="O22" s="116"/>
      <c r="P22" s="118"/>
      <c r="Q22" s="27" t="s">
        <v>50</v>
      </c>
      <c r="R22" s="28">
        <v>36862</v>
      </c>
      <c r="S22" s="29">
        <v>3</v>
      </c>
      <c r="T22" s="36">
        <f t="shared" si="0"/>
        <v>36865</v>
      </c>
      <c r="U22" s="30">
        <v>89040</v>
      </c>
      <c r="V22" s="30">
        <v>611</v>
      </c>
      <c r="W22" s="28">
        <v>694</v>
      </c>
      <c r="X22" s="36">
        <f t="shared" si="1"/>
        <v>126516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122559</v>
      </c>
      <c r="G23" s="23">
        <v>6</v>
      </c>
      <c r="H23" s="24">
        <f t="shared" si="2"/>
        <v>122565</v>
      </c>
      <c r="I23" s="25">
        <v>248101</v>
      </c>
      <c r="J23" s="25">
        <v>1969</v>
      </c>
      <c r="K23" s="22">
        <v>1924</v>
      </c>
      <c r="L23" s="24">
        <f t="shared" si="3"/>
        <v>372635</v>
      </c>
      <c r="M23" s="12"/>
      <c r="N23" s="88"/>
      <c r="O23" s="116"/>
      <c r="P23" s="118"/>
      <c r="Q23" s="27" t="s">
        <v>52</v>
      </c>
      <c r="R23" s="28">
        <v>41213</v>
      </c>
      <c r="S23" s="29">
        <v>8</v>
      </c>
      <c r="T23" s="36">
        <f t="shared" si="0"/>
        <v>41221</v>
      </c>
      <c r="U23" s="30">
        <v>136237</v>
      </c>
      <c r="V23" s="30">
        <v>775</v>
      </c>
      <c r="W23" s="28">
        <v>855</v>
      </c>
      <c r="X23" s="36">
        <f t="shared" si="1"/>
        <v>178233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92443</v>
      </c>
      <c r="G24" s="23">
        <v>6</v>
      </c>
      <c r="H24" s="24">
        <f t="shared" si="2"/>
        <v>92449</v>
      </c>
      <c r="I24" s="25">
        <v>209602</v>
      </c>
      <c r="J24" s="25">
        <v>1648</v>
      </c>
      <c r="K24" s="22">
        <v>1506</v>
      </c>
      <c r="L24" s="24">
        <f t="shared" si="3"/>
        <v>303699</v>
      </c>
      <c r="M24" s="12"/>
      <c r="N24" s="88"/>
      <c r="O24" s="107"/>
      <c r="P24" s="119"/>
      <c r="Q24" s="27" t="s">
        <v>10</v>
      </c>
      <c r="R24" s="22">
        <f>SUM(R21:R23)</f>
        <v>95163</v>
      </c>
      <c r="S24" s="23">
        <f>SUM(S21:S23)</f>
        <v>12</v>
      </c>
      <c r="T24" s="24">
        <f t="shared" si="0"/>
        <v>95175</v>
      </c>
      <c r="U24" s="25">
        <f>SUM(U21:U23)</f>
        <v>282545</v>
      </c>
      <c r="V24" s="25">
        <f>SUM(V21:V23)</f>
        <v>1733</v>
      </c>
      <c r="W24" s="22">
        <f>SUM(W21:W23)</f>
        <v>2169</v>
      </c>
      <c r="X24" s="24">
        <f t="shared" si="1"/>
        <v>379453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32950</v>
      </c>
      <c r="G25" s="23">
        <v>2</v>
      </c>
      <c r="H25" s="24">
        <f t="shared" si="2"/>
        <v>32952</v>
      </c>
      <c r="I25" s="25">
        <v>76307</v>
      </c>
      <c r="J25" s="25">
        <v>714</v>
      </c>
      <c r="K25" s="22">
        <v>401</v>
      </c>
      <c r="L25" s="24">
        <f t="shared" si="3"/>
        <v>109973</v>
      </c>
      <c r="M25" s="12"/>
      <c r="N25" s="88"/>
      <c r="O25" s="115" t="s">
        <v>56</v>
      </c>
      <c r="P25" s="101" t="s">
        <v>57</v>
      </c>
      <c r="Q25" s="102"/>
      <c r="R25" s="22">
        <v>126039</v>
      </c>
      <c r="S25" s="23">
        <v>32</v>
      </c>
      <c r="T25" s="36">
        <f t="shared" si="0"/>
        <v>126071</v>
      </c>
      <c r="U25" s="25">
        <v>472819</v>
      </c>
      <c r="V25" s="25">
        <v>3774</v>
      </c>
      <c r="W25" s="22">
        <v>7217</v>
      </c>
      <c r="X25" s="36">
        <f t="shared" si="1"/>
        <v>602664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27" t="s">
        <v>60</v>
      </c>
      <c r="F26" s="22">
        <v>95454</v>
      </c>
      <c r="G26" s="23">
        <v>6</v>
      </c>
      <c r="H26" s="24">
        <f t="shared" si="2"/>
        <v>95460</v>
      </c>
      <c r="I26" s="25">
        <v>215657</v>
      </c>
      <c r="J26" s="25">
        <v>1543</v>
      </c>
      <c r="K26" s="22">
        <v>1429</v>
      </c>
      <c r="L26" s="24">
        <f t="shared" si="3"/>
        <v>312660</v>
      </c>
      <c r="M26" s="12"/>
      <c r="N26" s="88"/>
      <c r="O26" s="116"/>
      <c r="P26" s="101" t="s">
        <v>61</v>
      </c>
      <c r="Q26" s="102"/>
      <c r="R26" s="22">
        <v>64725</v>
      </c>
      <c r="S26" s="23">
        <v>8</v>
      </c>
      <c r="T26" s="24">
        <f t="shared" si="0"/>
        <v>64733</v>
      </c>
      <c r="U26" s="25">
        <v>178097</v>
      </c>
      <c r="V26" s="25">
        <v>774</v>
      </c>
      <c r="W26" s="22">
        <v>1203</v>
      </c>
      <c r="X26" s="36">
        <f t="shared" si="1"/>
        <v>243604</v>
      </c>
    </row>
    <row r="27" spans="1:24" s="17" customFormat="1" ht="8.4499999999999993" customHeight="1" x14ac:dyDescent="0.15">
      <c r="A27" s="11"/>
      <c r="B27" s="88"/>
      <c r="C27" s="116"/>
      <c r="D27" s="118"/>
      <c r="E27" s="27" t="s">
        <v>62</v>
      </c>
      <c r="F27" s="22">
        <v>34737</v>
      </c>
      <c r="G27" s="23">
        <v>2</v>
      </c>
      <c r="H27" s="24">
        <f t="shared" si="2"/>
        <v>34739</v>
      </c>
      <c r="I27" s="25">
        <v>61626</v>
      </c>
      <c r="J27" s="25">
        <v>783</v>
      </c>
      <c r="K27" s="22">
        <v>557</v>
      </c>
      <c r="L27" s="24">
        <f t="shared" si="3"/>
        <v>97148</v>
      </c>
      <c r="M27" s="12"/>
      <c r="N27" s="88"/>
      <c r="O27" s="116"/>
      <c r="P27" s="117" t="s">
        <v>63</v>
      </c>
      <c r="Q27" s="27" t="s">
        <v>63</v>
      </c>
      <c r="R27" s="22">
        <v>45449</v>
      </c>
      <c r="S27" s="23">
        <v>10</v>
      </c>
      <c r="T27" s="24">
        <f t="shared" si="0"/>
        <v>45459</v>
      </c>
      <c r="U27" s="25">
        <v>157393</v>
      </c>
      <c r="V27" s="25">
        <v>920</v>
      </c>
      <c r="W27" s="22">
        <v>1221</v>
      </c>
      <c r="X27" s="36">
        <f t="shared" si="1"/>
        <v>203772</v>
      </c>
    </row>
    <row r="28" spans="1:24" s="17" customFormat="1" ht="8.4499999999999993" customHeight="1" x14ac:dyDescent="0.15">
      <c r="A28" s="11"/>
      <c r="B28" s="88"/>
      <c r="C28" s="116"/>
      <c r="D28" s="118"/>
      <c r="E28" s="27" t="s">
        <v>64</v>
      </c>
      <c r="F28" s="26">
        <v>22438</v>
      </c>
      <c r="G28" s="23">
        <v>1</v>
      </c>
      <c r="H28" s="24">
        <f t="shared" si="2"/>
        <v>22439</v>
      </c>
      <c r="I28" s="26">
        <v>69981</v>
      </c>
      <c r="J28" s="26">
        <v>513</v>
      </c>
      <c r="K28" s="22">
        <v>717</v>
      </c>
      <c r="L28" s="24">
        <f t="shared" si="3"/>
        <v>92933</v>
      </c>
      <c r="M28" s="12"/>
      <c r="N28" s="88"/>
      <c r="O28" s="116"/>
      <c r="P28" s="118"/>
      <c r="Q28" s="27" t="s">
        <v>65</v>
      </c>
      <c r="R28" s="22">
        <v>22426</v>
      </c>
      <c r="S28" s="23">
        <v>6</v>
      </c>
      <c r="T28" s="24">
        <f t="shared" si="0"/>
        <v>22432</v>
      </c>
      <c r="U28" s="25">
        <v>86253</v>
      </c>
      <c r="V28" s="25">
        <v>373</v>
      </c>
      <c r="W28" s="22">
        <v>805</v>
      </c>
      <c r="X28" s="36">
        <f t="shared" si="1"/>
        <v>109058</v>
      </c>
    </row>
    <row r="29" spans="1:24" s="17" customFormat="1" ht="8.4499999999999993" customHeight="1" x14ac:dyDescent="0.15">
      <c r="A29" s="11"/>
      <c r="B29" s="88"/>
      <c r="C29" s="116"/>
      <c r="D29" s="119"/>
      <c r="E29" s="27" t="s">
        <v>10</v>
      </c>
      <c r="F29" s="26">
        <f>SUM(F26:F28)</f>
        <v>152629</v>
      </c>
      <c r="G29" s="23">
        <f>SUM(G26:G28)</f>
        <v>9</v>
      </c>
      <c r="H29" s="24">
        <f t="shared" si="2"/>
        <v>152638</v>
      </c>
      <c r="I29" s="22">
        <f>SUM(I26:I28)</f>
        <v>347264</v>
      </c>
      <c r="J29" s="22">
        <f>SUM(J26:J28)</f>
        <v>2839</v>
      </c>
      <c r="K29" s="22">
        <f>SUM(K26:K28)</f>
        <v>2703</v>
      </c>
      <c r="L29" s="24">
        <f t="shared" si="3"/>
        <v>502741</v>
      </c>
      <c r="M29" s="12"/>
      <c r="N29" s="88"/>
      <c r="O29" s="116"/>
      <c r="P29" s="118"/>
      <c r="Q29" s="27" t="s">
        <v>66</v>
      </c>
      <c r="R29" s="22">
        <v>24550</v>
      </c>
      <c r="S29" s="23">
        <v>9</v>
      </c>
      <c r="T29" s="24">
        <f t="shared" si="0"/>
        <v>24559</v>
      </c>
      <c r="U29" s="25">
        <v>79064</v>
      </c>
      <c r="V29" s="25">
        <v>459</v>
      </c>
      <c r="W29" s="22">
        <v>640</v>
      </c>
      <c r="X29" s="36">
        <f t="shared" si="1"/>
        <v>104082</v>
      </c>
    </row>
    <row r="30" spans="1:24" s="17" customFormat="1" ht="8.4499999999999993" customHeight="1" x14ac:dyDescent="0.15">
      <c r="A30" s="11"/>
      <c r="B30" s="88"/>
      <c r="C30" s="107"/>
      <c r="D30" s="101" t="s">
        <v>67</v>
      </c>
      <c r="E30" s="102"/>
      <c r="F30" s="22">
        <v>46005</v>
      </c>
      <c r="G30" s="23">
        <v>1</v>
      </c>
      <c r="H30" s="24">
        <f t="shared" si="2"/>
        <v>46006</v>
      </c>
      <c r="I30" s="25">
        <v>109150</v>
      </c>
      <c r="J30" s="25">
        <v>699</v>
      </c>
      <c r="K30" s="22">
        <v>755</v>
      </c>
      <c r="L30" s="24">
        <f t="shared" si="3"/>
        <v>155855</v>
      </c>
      <c r="M30" s="12"/>
      <c r="N30" s="88"/>
      <c r="O30" s="116"/>
      <c r="P30" s="119"/>
      <c r="Q30" s="27" t="s">
        <v>10</v>
      </c>
      <c r="R30" s="26">
        <f>SUM(R27:R29)</f>
        <v>92425</v>
      </c>
      <c r="S30" s="23">
        <f>SUM(S27:S29)</f>
        <v>25</v>
      </c>
      <c r="T30" s="24">
        <f t="shared" si="0"/>
        <v>92450</v>
      </c>
      <c r="U30" s="22">
        <f>SUM(U27:U29)</f>
        <v>322710</v>
      </c>
      <c r="V30" s="22">
        <f>SUM(V27:V29)</f>
        <v>1752</v>
      </c>
      <c r="W30" s="22">
        <f>SUM(W27:W29)</f>
        <v>2666</v>
      </c>
      <c r="X30" s="24">
        <f t="shared" si="1"/>
        <v>416912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883412</v>
      </c>
      <c r="G31" s="32">
        <f>SUM(G14:G15,G19,G22:G25,G29:G30)</f>
        <v>53</v>
      </c>
      <c r="H31" s="33">
        <f t="shared" si="2"/>
        <v>883465</v>
      </c>
      <c r="I31" s="31">
        <f>SUM(I14:I15,I19,I22:I25,I29:I30)</f>
        <v>2089245</v>
      </c>
      <c r="J31" s="31">
        <f>SUM(J14:J15,J19,J22:J25,J29:J30)</f>
        <v>15926</v>
      </c>
      <c r="K31" s="31">
        <f>SUM(K14:K15,K19,K22:K25,K29:K30)</f>
        <v>16386</v>
      </c>
      <c r="L31" s="37">
        <f t="shared" si="3"/>
        <v>2988636</v>
      </c>
      <c r="M31" s="12"/>
      <c r="N31" s="88"/>
      <c r="O31" s="116"/>
      <c r="P31" s="117" t="s">
        <v>68</v>
      </c>
      <c r="Q31" s="27" t="s">
        <v>69</v>
      </c>
      <c r="R31" s="22">
        <v>41012</v>
      </c>
      <c r="S31" s="23">
        <v>11</v>
      </c>
      <c r="T31" s="24">
        <f t="shared" si="0"/>
        <v>41023</v>
      </c>
      <c r="U31" s="25">
        <v>178446</v>
      </c>
      <c r="V31" s="25">
        <v>1135</v>
      </c>
      <c r="W31" s="22">
        <v>2063</v>
      </c>
      <c r="X31" s="36">
        <f t="shared" si="1"/>
        <v>220604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132873</v>
      </c>
      <c r="G32" s="23">
        <v>12</v>
      </c>
      <c r="H32" s="24">
        <f t="shared" si="2"/>
        <v>132885</v>
      </c>
      <c r="I32" s="25">
        <v>321929</v>
      </c>
      <c r="J32" s="25">
        <v>1777</v>
      </c>
      <c r="K32" s="22">
        <v>2226</v>
      </c>
      <c r="L32" s="24">
        <f t="shared" si="3"/>
        <v>456591</v>
      </c>
      <c r="M32" s="12"/>
      <c r="N32" s="88"/>
      <c r="O32" s="116"/>
      <c r="P32" s="118"/>
      <c r="Q32" s="27" t="s">
        <v>73</v>
      </c>
      <c r="R32" s="22">
        <v>13745</v>
      </c>
      <c r="S32" s="23">
        <v>6</v>
      </c>
      <c r="T32" s="24">
        <f t="shared" si="0"/>
        <v>13751</v>
      </c>
      <c r="U32" s="25">
        <v>77124</v>
      </c>
      <c r="V32" s="25">
        <v>536</v>
      </c>
      <c r="W32" s="22">
        <v>834</v>
      </c>
      <c r="X32" s="36">
        <f t="shared" si="1"/>
        <v>91411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27" t="s">
        <v>75</v>
      </c>
      <c r="F33" s="22">
        <v>52057</v>
      </c>
      <c r="G33" s="23">
        <v>4</v>
      </c>
      <c r="H33" s="24">
        <f t="shared" si="2"/>
        <v>52061</v>
      </c>
      <c r="I33" s="25">
        <v>141734</v>
      </c>
      <c r="J33" s="25">
        <v>762</v>
      </c>
      <c r="K33" s="22">
        <v>1167</v>
      </c>
      <c r="L33" s="24">
        <f t="shared" si="3"/>
        <v>194557</v>
      </c>
      <c r="M33" s="12"/>
      <c r="N33" s="88"/>
      <c r="O33" s="116"/>
      <c r="P33" s="118"/>
      <c r="Q33" s="27" t="s">
        <v>76</v>
      </c>
      <c r="R33" s="22">
        <v>10418</v>
      </c>
      <c r="S33" s="23">
        <v>1</v>
      </c>
      <c r="T33" s="24">
        <f t="shared" si="0"/>
        <v>10419</v>
      </c>
      <c r="U33" s="25">
        <v>51518</v>
      </c>
      <c r="V33" s="25">
        <v>290</v>
      </c>
      <c r="W33" s="22">
        <v>540</v>
      </c>
      <c r="X33" s="36">
        <f t="shared" si="1"/>
        <v>62227</v>
      </c>
    </row>
    <row r="34" spans="1:24" s="17" customFormat="1" ht="8.4499999999999993" customHeight="1" x14ac:dyDescent="0.15">
      <c r="A34" s="39"/>
      <c r="B34" s="88"/>
      <c r="C34" s="116"/>
      <c r="D34" s="118"/>
      <c r="E34" s="27" t="s">
        <v>77</v>
      </c>
      <c r="F34" s="22">
        <v>82629</v>
      </c>
      <c r="G34" s="23">
        <v>9</v>
      </c>
      <c r="H34" s="24">
        <f t="shared" si="2"/>
        <v>82638</v>
      </c>
      <c r="I34" s="25">
        <v>198177</v>
      </c>
      <c r="J34" s="25">
        <v>920</v>
      </c>
      <c r="K34" s="22">
        <v>1653</v>
      </c>
      <c r="L34" s="24">
        <f t="shared" si="3"/>
        <v>281735</v>
      </c>
      <c r="M34" s="12"/>
      <c r="N34" s="88"/>
      <c r="O34" s="107"/>
      <c r="P34" s="119"/>
      <c r="Q34" s="27" t="s">
        <v>10</v>
      </c>
      <c r="R34" s="22">
        <f>SUM(R31:R33)</f>
        <v>65175</v>
      </c>
      <c r="S34" s="23">
        <f>SUM(S31:S33)</f>
        <v>18</v>
      </c>
      <c r="T34" s="24">
        <f t="shared" si="0"/>
        <v>65193</v>
      </c>
      <c r="U34" s="25">
        <f>SUM(U31:U33)</f>
        <v>307088</v>
      </c>
      <c r="V34" s="25">
        <f>SUM(V31:V33)</f>
        <v>1961</v>
      </c>
      <c r="W34" s="22">
        <f>SUM(W31:W33)</f>
        <v>3437</v>
      </c>
      <c r="X34" s="24">
        <f t="shared" si="1"/>
        <v>374242</v>
      </c>
    </row>
    <row r="35" spans="1:24" s="17" customFormat="1" ht="8.4499999999999993" customHeight="1" x14ac:dyDescent="0.15">
      <c r="A35" s="39"/>
      <c r="B35" s="88"/>
      <c r="C35" s="107"/>
      <c r="D35" s="119"/>
      <c r="E35" s="27" t="s">
        <v>10</v>
      </c>
      <c r="F35" s="26">
        <f>SUM(F33:F34)</f>
        <v>134686</v>
      </c>
      <c r="G35" s="23">
        <f>SUM(G33:G34)</f>
        <v>13</v>
      </c>
      <c r="H35" s="24">
        <f t="shared" si="2"/>
        <v>134699</v>
      </c>
      <c r="I35" s="22">
        <f>SUM(I33:I34)</f>
        <v>339911</v>
      </c>
      <c r="J35" s="22">
        <f>SUM(J33:J34)</f>
        <v>1682</v>
      </c>
      <c r="K35" s="22">
        <f>SUM(K33:K34)</f>
        <v>2820</v>
      </c>
      <c r="L35" s="24">
        <f t="shared" si="3"/>
        <v>476292</v>
      </c>
      <c r="M35" s="12"/>
      <c r="N35" s="88"/>
      <c r="O35" s="115" t="s">
        <v>78</v>
      </c>
      <c r="P35" s="122" t="s">
        <v>79</v>
      </c>
      <c r="Q35" s="123"/>
      <c r="R35" s="22">
        <v>153136</v>
      </c>
      <c r="S35" s="23">
        <v>24</v>
      </c>
      <c r="T35" s="24">
        <f t="shared" si="0"/>
        <v>153160</v>
      </c>
      <c r="U35" s="25">
        <v>400971</v>
      </c>
      <c r="V35" s="25">
        <v>3407</v>
      </c>
      <c r="W35" s="22">
        <v>2784</v>
      </c>
      <c r="X35" s="36">
        <f t="shared" si="1"/>
        <v>557538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27" t="s">
        <v>81</v>
      </c>
      <c r="F36" s="22">
        <v>91268</v>
      </c>
      <c r="G36" s="23">
        <v>15</v>
      </c>
      <c r="H36" s="24">
        <f t="shared" si="2"/>
        <v>91283</v>
      </c>
      <c r="I36" s="25">
        <v>242757</v>
      </c>
      <c r="J36" s="25">
        <v>1436</v>
      </c>
      <c r="K36" s="22">
        <v>2027</v>
      </c>
      <c r="L36" s="24">
        <f t="shared" si="3"/>
        <v>335476</v>
      </c>
      <c r="M36" s="12"/>
      <c r="N36" s="88"/>
      <c r="O36" s="116"/>
      <c r="P36" s="122" t="s">
        <v>82</v>
      </c>
      <c r="Q36" s="123"/>
      <c r="R36" s="28">
        <v>22699</v>
      </c>
      <c r="S36" s="29">
        <v>7</v>
      </c>
      <c r="T36" s="24">
        <f t="shared" si="0"/>
        <v>22706</v>
      </c>
      <c r="U36" s="30">
        <v>67486</v>
      </c>
      <c r="V36" s="30">
        <v>403</v>
      </c>
      <c r="W36" s="28">
        <v>453</v>
      </c>
      <c r="X36" s="36">
        <f t="shared" si="1"/>
        <v>90595</v>
      </c>
    </row>
    <row r="37" spans="1:24" s="17" customFormat="1" ht="8.4499999999999993" customHeight="1" x14ac:dyDescent="0.15">
      <c r="A37" s="39"/>
      <c r="B37" s="88"/>
      <c r="C37" s="84"/>
      <c r="D37" s="85"/>
      <c r="E37" s="27" t="s">
        <v>83</v>
      </c>
      <c r="F37" s="22">
        <v>24528</v>
      </c>
      <c r="G37" s="23">
        <v>3</v>
      </c>
      <c r="H37" s="24">
        <f t="shared" si="2"/>
        <v>24531</v>
      </c>
      <c r="I37" s="25">
        <v>56100</v>
      </c>
      <c r="J37" s="25">
        <v>314</v>
      </c>
      <c r="K37" s="22">
        <v>284</v>
      </c>
      <c r="L37" s="24">
        <f t="shared" si="3"/>
        <v>80945</v>
      </c>
      <c r="M37" s="12"/>
      <c r="N37" s="88"/>
      <c r="O37" s="107"/>
      <c r="P37" s="101" t="s">
        <v>10</v>
      </c>
      <c r="Q37" s="102"/>
      <c r="R37" s="22">
        <f>SUM(R35:R36)</f>
        <v>175835</v>
      </c>
      <c r="S37" s="23">
        <f>SUM(S35:S36)</f>
        <v>31</v>
      </c>
      <c r="T37" s="24">
        <f t="shared" si="0"/>
        <v>175866</v>
      </c>
      <c r="U37" s="25">
        <f>SUM(U35:U36)</f>
        <v>468457</v>
      </c>
      <c r="V37" s="25">
        <f>SUM(V35:V36)</f>
        <v>3810</v>
      </c>
      <c r="W37" s="22">
        <f>SUM(W35:W36)</f>
        <v>3237</v>
      </c>
      <c r="X37" s="24">
        <f t="shared" si="1"/>
        <v>648133</v>
      </c>
    </row>
    <row r="38" spans="1:24" s="17" customFormat="1" ht="8.4499999999999993" customHeight="1" x14ac:dyDescent="0.15">
      <c r="A38" s="39"/>
      <c r="B38" s="88"/>
      <c r="C38" s="84"/>
      <c r="D38" s="85"/>
      <c r="E38" s="27" t="s">
        <v>10</v>
      </c>
      <c r="F38" s="26">
        <f>SUM(F36:F37)</f>
        <v>115796</v>
      </c>
      <c r="G38" s="23">
        <f>SUM(G36:G37)</f>
        <v>18</v>
      </c>
      <c r="H38" s="24">
        <f t="shared" si="2"/>
        <v>115814</v>
      </c>
      <c r="I38" s="22">
        <f>SUM(I36:I37)</f>
        <v>298857</v>
      </c>
      <c r="J38" s="22">
        <f>SUM(J36:J37)</f>
        <v>1750</v>
      </c>
      <c r="K38" s="22">
        <f>SUM(K36:K37)</f>
        <v>2311</v>
      </c>
      <c r="L38" s="24">
        <f t="shared" si="3"/>
        <v>416421</v>
      </c>
      <c r="M38" s="12"/>
      <c r="N38" s="89"/>
      <c r="O38" s="124" t="s">
        <v>30</v>
      </c>
      <c r="P38" s="125"/>
      <c r="Q38" s="126"/>
      <c r="R38" s="31">
        <f>SUM(R15,R18:R20,R24:R26,R30,R34,R37)</f>
        <v>1042727</v>
      </c>
      <c r="S38" s="40">
        <f>SUM(S15,S18:S20,S24:S26,S30,S34,S37)</f>
        <v>189</v>
      </c>
      <c r="T38" s="33">
        <f t="shared" si="0"/>
        <v>1042916</v>
      </c>
      <c r="U38" s="31">
        <f>SUM(U15,U18:U20,U24:U26,U30,U34,U37)</f>
        <v>3339656</v>
      </c>
      <c r="V38" s="31">
        <f>SUM(V15,V18:V20,V24:V26,V30,V34,V37)</f>
        <v>20677</v>
      </c>
      <c r="W38" s="31">
        <f>SUM(W15,W18:W20,W24:W26,W30,W34,W37)</f>
        <v>28551</v>
      </c>
      <c r="X38" s="33">
        <f t="shared" si="1"/>
        <v>4403249</v>
      </c>
    </row>
    <row r="39" spans="1:24" s="17" customFormat="1" ht="8.4499999999999993" customHeight="1" x14ac:dyDescent="0.15">
      <c r="A39" s="39"/>
      <c r="B39" s="88"/>
      <c r="C39" s="84"/>
      <c r="D39" s="82" t="s">
        <v>84</v>
      </c>
      <c r="E39" s="83"/>
      <c r="F39" s="22">
        <v>44508</v>
      </c>
      <c r="G39" s="23">
        <v>2</v>
      </c>
      <c r="H39" s="24">
        <f t="shared" si="2"/>
        <v>44510</v>
      </c>
      <c r="I39" s="25">
        <v>147704</v>
      </c>
      <c r="J39" s="25">
        <v>733</v>
      </c>
      <c r="K39" s="22">
        <v>1039</v>
      </c>
      <c r="L39" s="24">
        <f t="shared" si="3"/>
        <v>192947</v>
      </c>
      <c r="M39" s="12"/>
      <c r="N39" s="87" t="s">
        <v>85</v>
      </c>
      <c r="O39" s="127" t="s">
        <v>86</v>
      </c>
      <c r="P39" s="128"/>
      <c r="Q39" s="109"/>
      <c r="R39" s="22">
        <v>114032</v>
      </c>
      <c r="S39" s="23">
        <v>15</v>
      </c>
      <c r="T39" s="24">
        <f t="shared" si="0"/>
        <v>114047</v>
      </c>
      <c r="U39" s="25">
        <v>344370</v>
      </c>
      <c r="V39" s="25">
        <v>2353</v>
      </c>
      <c r="W39" s="22">
        <v>2730</v>
      </c>
      <c r="X39" s="24">
        <f t="shared" si="1"/>
        <v>460770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125898</v>
      </c>
      <c r="G40" s="23">
        <v>15</v>
      </c>
      <c r="H40" s="24">
        <f t="shared" si="2"/>
        <v>125913</v>
      </c>
      <c r="I40" s="25">
        <v>324374</v>
      </c>
      <c r="J40" s="25">
        <v>2003</v>
      </c>
      <c r="K40" s="22">
        <v>1999</v>
      </c>
      <c r="L40" s="24">
        <f t="shared" si="3"/>
        <v>452290</v>
      </c>
      <c r="M40" s="12"/>
      <c r="N40" s="88"/>
      <c r="O40" s="120" t="s">
        <v>89</v>
      </c>
      <c r="P40" s="121"/>
      <c r="Q40" s="102"/>
      <c r="R40" s="22">
        <v>144704</v>
      </c>
      <c r="S40" s="23">
        <v>23</v>
      </c>
      <c r="T40" s="24">
        <f t="shared" si="0"/>
        <v>144727</v>
      </c>
      <c r="U40" s="25">
        <v>363460</v>
      </c>
      <c r="V40" s="25">
        <v>3482</v>
      </c>
      <c r="W40" s="22">
        <v>5916</v>
      </c>
      <c r="X40" s="24">
        <f t="shared" si="1"/>
        <v>511669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34976</v>
      </c>
      <c r="G41" s="23">
        <v>8</v>
      </c>
      <c r="H41" s="24">
        <f t="shared" si="2"/>
        <v>34984</v>
      </c>
      <c r="I41" s="25">
        <v>97616</v>
      </c>
      <c r="J41" s="25">
        <v>630</v>
      </c>
      <c r="K41" s="22">
        <v>720</v>
      </c>
      <c r="L41" s="24">
        <f t="shared" si="3"/>
        <v>133230</v>
      </c>
      <c r="M41" s="12"/>
      <c r="N41" s="88"/>
      <c r="O41" s="115" t="s">
        <v>91</v>
      </c>
      <c r="P41" s="101" t="s">
        <v>92</v>
      </c>
      <c r="Q41" s="102"/>
      <c r="R41" s="41">
        <v>83721</v>
      </c>
      <c r="S41" s="42">
        <v>17</v>
      </c>
      <c r="T41" s="43">
        <f t="shared" si="0"/>
        <v>83738</v>
      </c>
      <c r="U41" s="44">
        <v>129541</v>
      </c>
      <c r="V41" s="44">
        <v>3269</v>
      </c>
      <c r="W41" s="41">
        <v>7141</v>
      </c>
      <c r="X41" s="43">
        <f t="shared" si="1"/>
        <v>216548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27908</v>
      </c>
      <c r="G42" s="23">
        <v>2</v>
      </c>
      <c r="H42" s="24">
        <f t="shared" si="2"/>
        <v>27910</v>
      </c>
      <c r="I42" s="26">
        <v>83303</v>
      </c>
      <c r="J42" s="26">
        <v>621</v>
      </c>
      <c r="K42" s="22">
        <v>652</v>
      </c>
      <c r="L42" s="24">
        <f t="shared" si="3"/>
        <v>111834</v>
      </c>
      <c r="M42" s="12"/>
      <c r="N42" s="88"/>
      <c r="O42" s="116"/>
      <c r="P42" s="101" t="s">
        <v>94</v>
      </c>
      <c r="Q42" s="102"/>
      <c r="R42" s="22">
        <v>127558</v>
      </c>
      <c r="S42" s="23">
        <v>23</v>
      </c>
      <c r="T42" s="24">
        <f t="shared" si="0"/>
        <v>127581</v>
      </c>
      <c r="U42" s="25">
        <v>319576</v>
      </c>
      <c r="V42" s="25">
        <v>3942</v>
      </c>
      <c r="W42" s="22">
        <v>10517</v>
      </c>
      <c r="X42" s="24">
        <f t="shared" si="1"/>
        <v>451099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188782</v>
      </c>
      <c r="G43" s="23">
        <f>SUM(G40:G42)</f>
        <v>25</v>
      </c>
      <c r="H43" s="24">
        <f t="shared" ref="H43:H79" si="4">SUM(F43:G43)</f>
        <v>188807</v>
      </c>
      <c r="I43" s="26">
        <f>SUM(I40:I42)</f>
        <v>505293</v>
      </c>
      <c r="J43" s="26">
        <f>SUM(J40:J42)</f>
        <v>3254</v>
      </c>
      <c r="K43" s="26">
        <f>SUM(K40:K42)</f>
        <v>3371</v>
      </c>
      <c r="L43" s="24">
        <f t="shared" ref="L43:L79" si="5">SUM(H43:J43)</f>
        <v>697354</v>
      </c>
      <c r="M43" s="12"/>
      <c r="N43" s="88"/>
      <c r="O43" s="116"/>
      <c r="P43" s="117" t="s">
        <v>95</v>
      </c>
      <c r="Q43" s="27" t="s">
        <v>96</v>
      </c>
      <c r="R43" s="22">
        <v>83856</v>
      </c>
      <c r="S43" s="23">
        <v>20</v>
      </c>
      <c r="T43" s="24">
        <f t="shared" si="0"/>
        <v>83876</v>
      </c>
      <c r="U43" s="25">
        <v>273340</v>
      </c>
      <c r="V43" s="25">
        <v>2300</v>
      </c>
      <c r="W43" s="22">
        <v>3455</v>
      </c>
      <c r="X43" s="24">
        <f t="shared" si="1"/>
        <v>359516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27" t="s">
        <v>99</v>
      </c>
      <c r="F44" s="22">
        <v>60728</v>
      </c>
      <c r="G44" s="23">
        <v>8</v>
      </c>
      <c r="H44" s="24">
        <f t="shared" si="4"/>
        <v>60736</v>
      </c>
      <c r="I44" s="25">
        <v>208670</v>
      </c>
      <c r="J44" s="25">
        <v>1689</v>
      </c>
      <c r="K44" s="22">
        <v>4980</v>
      </c>
      <c r="L44" s="24">
        <f t="shared" si="5"/>
        <v>271095</v>
      </c>
      <c r="M44" s="12"/>
      <c r="N44" s="88"/>
      <c r="O44" s="116"/>
      <c r="P44" s="118"/>
      <c r="Q44" s="27" t="s">
        <v>100</v>
      </c>
      <c r="R44" s="22">
        <v>36109</v>
      </c>
      <c r="S44" s="23">
        <v>10</v>
      </c>
      <c r="T44" s="24">
        <f t="shared" si="0"/>
        <v>36119</v>
      </c>
      <c r="U44" s="25">
        <v>105351</v>
      </c>
      <c r="V44" s="25">
        <v>1021</v>
      </c>
      <c r="W44" s="22">
        <v>1830</v>
      </c>
      <c r="X44" s="24">
        <f t="shared" si="1"/>
        <v>142491</v>
      </c>
    </row>
    <row r="45" spans="1:24" s="17" customFormat="1" ht="8.4499999999999993" customHeight="1" x14ac:dyDescent="0.15">
      <c r="A45" s="39"/>
      <c r="B45" s="88"/>
      <c r="C45" s="116"/>
      <c r="D45" s="85"/>
      <c r="E45" s="27" t="s">
        <v>101</v>
      </c>
      <c r="F45" s="22">
        <v>17087</v>
      </c>
      <c r="G45" s="23">
        <v>2</v>
      </c>
      <c r="H45" s="24">
        <f t="shared" si="4"/>
        <v>17089</v>
      </c>
      <c r="I45" s="25">
        <v>47253</v>
      </c>
      <c r="J45" s="25">
        <v>564</v>
      </c>
      <c r="K45" s="22">
        <v>2352</v>
      </c>
      <c r="L45" s="24">
        <f t="shared" si="5"/>
        <v>64906</v>
      </c>
      <c r="M45" s="12"/>
      <c r="N45" s="88"/>
      <c r="O45" s="107"/>
      <c r="P45" s="119"/>
      <c r="Q45" s="27" t="s">
        <v>10</v>
      </c>
      <c r="R45" s="22">
        <f>SUM(R43:R44)</f>
        <v>119965</v>
      </c>
      <c r="S45" s="23">
        <f>SUM(S43:S44)</f>
        <v>30</v>
      </c>
      <c r="T45" s="24">
        <f t="shared" si="0"/>
        <v>119995</v>
      </c>
      <c r="U45" s="25">
        <f>SUM(U43:U44)</f>
        <v>378691</v>
      </c>
      <c r="V45" s="25">
        <f>SUM(V43:V44)</f>
        <v>3321</v>
      </c>
      <c r="W45" s="22">
        <f>SUM(W43:W44)</f>
        <v>5285</v>
      </c>
      <c r="X45" s="24">
        <f t="shared" si="1"/>
        <v>502007</v>
      </c>
    </row>
    <row r="46" spans="1:24" s="17" customFormat="1" ht="8.4499999999999993" customHeight="1" x14ac:dyDescent="0.15">
      <c r="A46" s="39"/>
      <c r="B46" s="88"/>
      <c r="C46" s="116"/>
      <c r="D46" s="85"/>
      <c r="E46" s="27" t="s">
        <v>10</v>
      </c>
      <c r="F46" s="26">
        <f>SUM(F44:F45)</f>
        <v>77815</v>
      </c>
      <c r="G46" s="23">
        <f>SUM(G44:G45)</f>
        <v>10</v>
      </c>
      <c r="H46" s="24">
        <f t="shared" si="4"/>
        <v>77825</v>
      </c>
      <c r="I46" s="26">
        <f>SUM(I44:I45)</f>
        <v>255923</v>
      </c>
      <c r="J46" s="26">
        <f>SUM(J44:J45)</f>
        <v>2253</v>
      </c>
      <c r="K46" s="26">
        <f>SUM(K44:K45)</f>
        <v>7332</v>
      </c>
      <c r="L46" s="24">
        <f t="shared" si="5"/>
        <v>336001</v>
      </c>
      <c r="M46" s="12"/>
      <c r="N46" s="88"/>
      <c r="O46" s="120" t="s">
        <v>102</v>
      </c>
      <c r="P46" s="121"/>
      <c r="Q46" s="102"/>
      <c r="R46" s="22">
        <v>86295</v>
      </c>
      <c r="S46" s="23">
        <v>16</v>
      </c>
      <c r="T46" s="24">
        <f t="shared" si="0"/>
        <v>86311</v>
      </c>
      <c r="U46" s="25">
        <v>261016</v>
      </c>
      <c r="V46" s="25">
        <v>2234</v>
      </c>
      <c r="W46" s="22">
        <v>2803</v>
      </c>
      <c r="X46" s="24">
        <f t="shared" si="1"/>
        <v>349561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27" t="s">
        <v>103</v>
      </c>
      <c r="F47" s="22">
        <v>42981</v>
      </c>
      <c r="G47" s="23">
        <v>6</v>
      </c>
      <c r="H47" s="24">
        <f t="shared" si="4"/>
        <v>42987</v>
      </c>
      <c r="I47" s="25">
        <v>154434</v>
      </c>
      <c r="J47" s="25">
        <v>1191</v>
      </c>
      <c r="K47" s="22">
        <v>3360</v>
      </c>
      <c r="L47" s="24">
        <f t="shared" si="5"/>
        <v>198612</v>
      </c>
      <c r="M47" s="12"/>
      <c r="N47" s="88"/>
      <c r="O47" s="120" t="s">
        <v>104</v>
      </c>
      <c r="P47" s="121"/>
      <c r="Q47" s="102"/>
      <c r="R47" s="22">
        <v>118218</v>
      </c>
      <c r="S47" s="23">
        <v>22</v>
      </c>
      <c r="T47" s="24">
        <f t="shared" si="0"/>
        <v>118240</v>
      </c>
      <c r="U47" s="25">
        <v>270850</v>
      </c>
      <c r="V47" s="25">
        <v>2564</v>
      </c>
      <c r="W47" s="22">
        <v>1789</v>
      </c>
      <c r="X47" s="24">
        <f t="shared" si="1"/>
        <v>391654</v>
      </c>
    </row>
    <row r="48" spans="1:24" s="17" customFormat="1" ht="8.4499999999999993" customHeight="1" x14ac:dyDescent="0.15">
      <c r="A48" s="39"/>
      <c r="B48" s="88"/>
      <c r="C48" s="116"/>
      <c r="D48" s="130"/>
      <c r="E48" s="27" t="s">
        <v>105</v>
      </c>
      <c r="F48" s="22">
        <v>10428</v>
      </c>
      <c r="G48" s="23">
        <v>3</v>
      </c>
      <c r="H48" s="24">
        <f t="shared" si="4"/>
        <v>10431</v>
      </c>
      <c r="I48" s="25">
        <v>36593</v>
      </c>
      <c r="J48" s="25">
        <v>374</v>
      </c>
      <c r="K48" s="22">
        <v>1158</v>
      </c>
      <c r="L48" s="24">
        <f t="shared" si="5"/>
        <v>47398</v>
      </c>
      <c r="M48" s="12"/>
      <c r="N48" s="88"/>
      <c r="O48" s="115" t="s">
        <v>106</v>
      </c>
      <c r="P48" s="101" t="s">
        <v>107</v>
      </c>
      <c r="Q48" s="102"/>
      <c r="R48" s="22">
        <v>169933</v>
      </c>
      <c r="S48" s="23">
        <v>43</v>
      </c>
      <c r="T48" s="24">
        <f t="shared" si="0"/>
        <v>169976</v>
      </c>
      <c r="U48" s="25">
        <v>433800</v>
      </c>
      <c r="V48" s="25">
        <v>4255</v>
      </c>
      <c r="W48" s="22">
        <v>8500</v>
      </c>
      <c r="X48" s="24">
        <f t="shared" si="1"/>
        <v>608031</v>
      </c>
    </row>
    <row r="49" spans="1:256" s="17" customFormat="1" ht="8.4499999999999993" customHeight="1" x14ac:dyDescent="0.15">
      <c r="A49" s="39"/>
      <c r="B49" s="88"/>
      <c r="C49" s="116"/>
      <c r="D49" s="131"/>
      <c r="E49" s="27" t="s">
        <v>10</v>
      </c>
      <c r="F49" s="26">
        <f>SUM(F47:F48)</f>
        <v>53409</v>
      </c>
      <c r="G49" s="23">
        <f>SUM(G47:G48)</f>
        <v>9</v>
      </c>
      <c r="H49" s="24">
        <f t="shared" si="4"/>
        <v>53418</v>
      </c>
      <c r="I49" s="26">
        <f>SUM(I47:I48)</f>
        <v>191027</v>
      </c>
      <c r="J49" s="26">
        <f>SUM(J47:J48)</f>
        <v>1565</v>
      </c>
      <c r="K49" s="26">
        <f>SUM(K47:K48)</f>
        <v>4518</v>
      </c>
      <c r="L49" s="24">
        <f t="shared" si="5"/>
        <v>246010</v>
      </c>
      <c r="M49" s="12"/>
      <c r="N49" s="88"/>
      <c r="O49" s="107"/>
      <c r="P49" s="101" t="s">
        <v>108</v>
      </c>
      <c r="Q49" s="102"/>
      <c r="R49" s="22">
        <v>122953</v>
      </c>
      <c r="S49" s="23">
        <v>35</v>
      </c>
      <c r="T49" s="24">
        <f t="shared" si="0"/>
        <v>122988</v>
      </c>
      <c r="U49" s="25">
        <v>348482</v>
      </c>
      <c r="V49" s="25">
        <v>2615</v>
      </c>
      <c r="W49" s="22">
        <v>2551</v>
      </c>
      <c r="X49" s="24">
        <f t="shared" si="1"/>
        <v>474085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27" t="s">
        <v>110</v>
      </c>
      <c r="F50" s="22">
        <v>54254</v>
      </c>
      <c r="G50" s="23">
        <v>17</v>
      </c>
      <c r="H50" s="24">
        <f t="shared" si="4"/>
        <v>54271</v>
      </c>
      <c r="I50" s="25">
        <v>180979</v>
      </c>
      <c r="J50" s="25">
        <v>1219</v>
      </c>
      <c r="K50" s="22">
        <v>4936</v>
      </c>
      <c r="L50" s="24">
        <f t="shared" si="5"/>
        <v>236469</v>
      </c>
      <c r="M50" s="12"/>
      <c r="N50" s="89"/>
      <c r="O50" s="124" t="s">
        <v>30</v>
      </c>
      <c r="P50" s="125"/>
      <c r="Q50" s="126"/>
      <c r="R50" s="31">
        <f>SUM(R39:R42,R45:R49)</f>
        <v>1087379</v>
      </c>
      <c r="S50" s="40">
        <f>SUM(S39:S42,S45:S49)</f>
        <v>224</v>
      </c>
      <c r="T50" s="33">
        <f t="shared" si="0"/>
        <v>1087603</v>
      </c>
      <c r="U50" s="31">
        <f>SUM(U39:U42,U45:U49)</f>
        <v>2849786</v>
      </c>
      <c r="V50" s="31">
        <f>SUM(V39:V42,V45:V49)</f>
        <v>28035</v>
      </c>
      <c r="W50" s="31">
        <f>SUM(W39:W42,W45:W49)</f>
        <v>47232</v>
      </c>
      <c r="X50" s="33">
        <f t="shared" si="1"/>
        <v>3965424</v>
      </c>
    </row>
    <row r="51" spans="1:256" s="17" customFormat="1" ht="8.4499999999999993" customHeight="1" x14ac:dyDescent="0.15">
      <c r="A51" s="39"/>
      <c r="B51" s="88"/>
      <c r="C51" s="116"/>
      <c r="D51" s="85"/>
      <c r="E51" s="27" t="s">
        <v>111</v>
      </c>
      <c r="F51" s="22">
        <v>24586</v>
      </c>
      <c r="G51" s="23">
        <v>7</v>
      </c>
      <c r="H51" s="24">
        <f t="shared" si="4"/>
        <v>24593</v>
      </c>
      <c r="I51" s="25">
        <v>93538</v>
      </c>
      <c r="J51" s="25">
        <v>463</v>
      </c>
      <c r="K51" s="22">
        <v>1281</v>
      </c>
      <c r="L51" s="24">
        <f t="shared" si="5"/>
        <v>118594</v>
      </c>
      <c r="M51" s="12"/>
      <c r="N51" s="87" t="s">
        <v>112</v>
      </c>
      <c r="O51" s="127" t="s">
        <v>113</v>
      </c>
      <c r="P51" s="128"/>
      <c r="Q51" s="109"/>
      <c r="R51" s="22">
        <v>75017</v>
      </c>
      <c r="S51" s="23">
        <v>4</v>
      </c>
      <c r="T51" s="24">
        <f t="shared" si="0"/>
        <v>75021</v>
      </c>
      <c r="U51" s="25">
        <v>165094</v>
      </c>
      <c r="V51" s="25">
        <v>976</v>
      </c>
      <c r="W51" s="22">
        <v>1061</v>
      </c>
      <c r="X51" s="24">
        <f t="shared" si="1"/>
        <v>241091</v>
      </c>
    </row>
    <row r="52" spans="1:256" s="17" customFormat="1" ht="8.4499999999999993" customHeight="1" x14ac:dyDescent="0.15">
      <c r="A52" s="39"/>
      <c r="B52" s="88"/>
      <c r="C52" s="116"/>
      <c r="D52" s="85"/>
      <c r="E52" s="27" t="s">
        <v>10</v>
      </c>
      <c r="F52" s="26">
        <f>SUM(F50:F51)</f>
        <v>78840</v>
      </c>
      <c r="G52" s="23">
        <f>SUM(G50:G51)</f>
        <v>24</v>
      </c>
      <c r="H52" s="24">
        <f t="shared" si="4"/>
        <v>78864</v>
      </c>
      <c r="I52" s="22">
        <f>SUM(I50:I51)</f>
        <v>274517</v>
      </c>
      <c r="J52" s="22">
        <f>SUM(J50:J51)</f>
        <v>1682</v>
      </c>
      <c r="K52" s="22">
        <f>SUM(K50:K51)</f>
        <v>6217</v>
      </c>
      <c r="L52" s="24">
        <f t="shared" si="5"/>
        <v>355063</v>
      </c>
      <c r="M52" s="12"/>
      <c r="N52" s="88"/>
      <c r="O52" s="120" t="s">
        <v>114</v>
      </c>
      <c r="P52" s="121"/>
      <c r="Q52" s="102"/>
      <c r="R52" s="22">
        <v>88940</v>
      </c>
      <c r="S52" s="23">
        <v>3</v>
      </c>
      <c r="T52" s="24">
        <f t="shared" si="0"/>
        <v>88943</v>
      </c>
      <c r="U52" s="25">
        <v>198408</v>
      </c>
      <c r="V52" s="25">
        <v>1622</v>
      </c>
      <c r="W52" s="22">
        <v>1457</v>
      </c>
      <c r="X52" s="24">
        <f t="shared" si="1"/>
        <v>288973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98405</v>
      </c>
      <c r="G53" s="23">
        <v>18</v>
      </c>
      <c r="H53" s="24">
        <f t="shared" si="4"/>
        <v>98423</v>
      </c>
      <c r="I53" s="25">
        <v>292551</v>
      </c>
      <c r="J53" s="25">
        <v>1564</v>
      </c>
      <c r="K53" s="22">
        <v>2298</v>
      </c>
      <c r="L53" s="24">
        <f t="shared" si="5"/>
        <v>392538</v>
      </c>
      <c r="M53" s="12"/>
      <c r="N53" s="88"/>
      <c r="O53" s="115" t="s">
        <v>116</v>
      </c>
      <c r="P53" s="101" t="s">
        <v>117</v>
      </c>
      <c r="Q53" s="102"/>
      <c r="R53" s="28">
        <v>137979</v>
      </c>
      <c r="S53" s="29">
        <v>46</v>
      </c>
      <c r="T53" s="24">
        <f t="shared" si="0"/>
        <v>138025</v>
      </c>
      <c r="U53" s="30">
        <v>338730</v>
      </c>
      <c r="V53" s="30">
        <v>2405</v>
      </c>
      <c r="W53" s="28">
        <v>3095</v>
      </c>
      <c r="X53" s="36">
        <f t="shared" si="1"/>
        <v>479160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45" t="s">
        <v>118</v>
      </c>
      <c r="F54" s="22">
        <v>94660</v>
      </c>
      <c r="G54" s="23">
        <v>14</v>
      </c>
      <c r="H54" s="24">
        <f t="shared" si="4"/>
        <v>94674</v>
      </c>
      <c r="I54" s="25">
        <v>259655</v>
      </c>
      <c r="J54" s="25">
        <v>1626</v>
      </c>
      <c r="K54" s="22">
        <v>4098</v>
      </c>
      <c r="L54" s="24">
        <f t="shared" si="5"/>
        <v>355955</v>
      </c>
      <c r="M54" s="12"/>
      <c r="N54" s="88"/>
      <c r="O54" s="116"/>
      <c r="P54" s="101" t="s">
        <v>120</v>
      </c>
      <c r="Q54" s="102"/>
      <c r="R54" s="28">
        <v>57152</v>
      </c>
      <c r="S54" s="29">
        <v>13</v>
      </c>
      <c r="T54" s="24">
        <f t="shared" si="0"/>
        <v>57165</v>
      </c>
      <c r="U54" s="30">
        <v>184960</v>
      </c>
      <c r="V54" s="30">
        <v>880</v>
      </c>
      <c r="W54" s="28">
        <v>1082</v>
      </c>
      <c r="X54" s="36">
        <f t="shared" si="1"/>
        <v>243005</v>
      </c>
    </row>
    <row r="55" spans="1:256" s="17" customFormat="1" ht="8.4499999999999993" customHeight="1" x14ac:dyDescent="0.15">
      <c r="A55" s="39"/>
      <c r="B55" s="88"/>
      <c r="C55" s="116"/>
      <c r="D55" s="132"/>
      <c r="E55" s="45" t="s">
        <v>121</v>
      </c>
      <c r="F55" s="22">
        <v>32236</v>
      </c>
      <c r="G55" s="23">
        <v>1</v>
      </c>
      <c r="H55" s="24">
        <f t="shared" si="4"/>
        <v>32237</v>
      </c>
      <c r="I55" s="25">
        <v>66371</v>
      </c>
      <c r="J55" s="25">
        <v>395</v>
      </c>
      <c r="K55" s="22">
        <v>1123</v>
      </c>
      <c r="L55" s="24">
        <f t="shared" si="5"/>
        <v>99003</v>
      </c>
      <c r="M55" s="12"/>
      <c r="N55" s="88"/>
      <c r="O55" s="107"/>
      <c r="P55" s="101" t="s">
        <v>10</v>
      </c>
      <c r="Q55" s="102"/>
      <c r="R55" s="22">
        <f>SUM(R53:R54)</f>
        <v>195131</v>
      </c>
      <c r="S55" s="23">
        <f>SUM(S53:S54)</f>
        <v>59</v>
      </c>
      <c r="T55" s="24">
        <f t="shared" si="0"/>
        <v>195190</v>
      </c>
      <c r="U55" s="25">
        <f>SUM(U53:U54)</f>
        <v>523690</v>
      </c>
      <c r="V55" s="25">
        <f>SUM(V53:V54)</f>
        <v>3285</v>
      </c>
      <c r="W55" s="22">
        <f>SUM(W53:W54)</f>
        <v>4177</v>
      </c>
      <c r="X55" s="24">
        <f t="shared" si="1"/>
        <v>722165</v>
      </c>
    </row>
    <row r="56" spans="1:256" s="17" customFormat="1" ht="8.4499999999999993" customHeight="1" x14ac:dyDescent="0.15">
      <c r="A56" s="39"/>
      <c r="B56" s="88"/>
      <c r="C56" s="116"/>
      <c r="D56" s="133"/>
      <c r="E56" s="27" t="s">
        <v>10</v>
      </c>
      <c r="F56" s="26">
        <f>SUM(F54:F55)</f>
        <v>126896</v>
      </c>
      <c r="G56" s="23">
        <f>SUM(G54:G55)</f>
        <v>15</v>
      </c>
      <c r="H56" s="24">
        <f t="shared" si="4"/>
        <v>126911</v>
      </c>
      <c r="I56" s="22">
        <f>SUM(I54:I55)</f>
        <v>326026</v>
      </c>
      <c r="J56" s="22">
        <f>SUM(J54:J55)</f>
        <v>2021</v>
      </c>
      <c r="K56" s="22">
        <f>SUM(K54:K55)</f>
        <v>5221</v>
      </c>
      <c r="L56" s="24">
        <f t="shared" si="5"/>
        <v>454958</v>
      </c>
      <c r="M56" s="12"/>
      <c r="N56" s="88"/>
      <c r="O56" s="115" t="s">
        <v>122</v>
      </c>
      <c r="P56" s="101" t="s">
        <v>112</v>
      </c>
      <c r="Q56" s="102"/>
      <c r="R56" s="22">
        <v>123552</v>
      </c>
      <c r="S56" s="23">
        <v>23</v>
      </c>
      <c r="T56" s="24">
        <f t="shared" si="0"/>
        <v>123575</v>
      </c>
      <c r="U56" s="25">
        <v>387131</v>
      </c>
      <c r="V56" s="25">
        <v>2377</v>
      </c>
      <c r="W56" s="22">
        <v>4878</v>
      </c>
      <c r="X56" s="36">
        <f t="shared" si="1"/>
        <v>513083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47023</v>
      </c>
      <c r="G57" s="23">
        <v>3</v>
      </c>
      <c r="H57" s="24">
        <f t="shared" si="4"/>
        <v>47026</v>
      </c>
      <c r="I57" s="25">
        <v>148973</v>
      </c>
      <c r="J57" s="25">
        <v>1150</v>
      </c>
      <c r="K57" s="22">
        <v>4673</v>
      </c>
      <c r="L57" s="24">
        <f t="shared" si="5"/>
        <v>197149</v>
      </c>
      <c r="M57" s="12"/>
      <c r="N57" s="88"/>
      <c r="O57" s="107"/>
      <c r="P57" s="101" t="s">
        <v>124</v>
      </c>
      <c r="Q57" s="102"/>
      <c r="R57" s="22">
        <v>76488</v>
      </c>
      <c r="S57" s="23">
        <v>14</v>
      </c>
      <c r="T57" s="24">
        <f t="shared" si="0"/>
        <v>76502</v>
      </c>
      <c r="U57" s="25">
        <v>225790</v>
      </c>
      <c r="V57" s="25">
        <v>1235</v>
      </c>
      <c r="W57" s="22">
        <v>1589</v>
      </c>
      <c r="X57" s="24">
        <f t="shared" si="1"/>
        <v>303527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96305</v>
      </c>
      <c r="G58" s="23">
        <v>11</v>
      </c>
      <c r="H58" s="24">
        <f t="shared" si="4"/>
        <v>96316</v>
      </c>
      <c r="I58" s="25">
        <v>228793</v>
      </c>
      <c r="J58" s="25">
        <v>1380</v>
      </c>
      <c r="K58" s="22">
        <v>1694</v>
      </c>
      <c r="L58" s="24">
        <f t="shared" si="5"/>
        <v>326489</v>
      </c>
      <c r="M58" s="12"/>
      <c r="N58" s="88"/>
      <c r="O58" s="115" t="s">
        <v>126</v>
      </c>
      <c r="P58" s="101" t="s">
        <v>127</v>
      </c>
      <c r="Q58" s="102"/>
      <c r="R58" s="22">
        <v>109546</v>
      </c>
      <c r="S58" s="23">
        <v>11</v>
      </c>
      <c r="T58" s="24">
        <f t="shared" si="0"/>
        <v>109557</v>
      </c>
      <c r="U58" s="25">
        <v>296239</v>
      </c>
      <c r="V58" s="25">
        <v>1625</v>
      </c>
      <c r="W58" s="22">
        <v>1828</v>
      </c>
      <c r="X58" s="24">
        <f t="shared" si="1"/>
        <v>407421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27" t="s">
        <v>129</v>
      </c>
      <c r="F59" s="22">
        <v>25345</v>
      </c>
      <c r="G59" s="23">
        <v>4</v>
      </c>
      <c r="H59" s="24">
        <f t="shared" si="4"/>
        <v>25349</v>
      </c>
      <c r="I59" s="25">
        <v>86784</v>
      </c>
      <c r="J59" s="25">
        <v>680</v>
      </c>
      <c r="K59" s="22">
        <v>2020</v>
      </c>
      <c r="L59" s="24">
        <f t="shared" si="5"/>
        <v>112813</v>
      </c>
      <c r="M59" s="12"/>
      <c r="N59" s="88"/>
      <c r="O59" s="116"/>
      <c r="P59" s="101" t="s">
        <v>130</v>
      </c>
      <c r="Q59" s="102"/>
      <c r="R59" s="28">
        <v>21029</v>
      </c>
      <c r="S59" s="29">
        <v>0</v>
      </c>
      <c r="T59" s="24">
        <f t="shared" si="0"/>
        <v>21029</v>
      </c>
      <c r="U59" s="30">
        <v>66716</v>
      </c>
      <c r="V59" s="30">
        <v>357</v>
      </c>
      <c r="W59" s="28">
        <v>505</v>
      </c>
      <c r="X59" s="24">
        <f t="shared" si="1"/>
        <v>88102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27" t="s">
        <v>131</v>
      </c>
      <c r="F60" s="41">
        <v>16496</v>
      </c>
      <c r="G60" s="42">
        <v>1</v>
      </c>
      <c r="H60" s="24">
        <f t="shared" si="4"/>
        <v>16497</v>
      </c>
      <c r="I60" s="44">
        <v>58371</v>
      </c>
      <c r="J60" s="44">
        <v>419</v>
      </c>
      <c r="K60" s="41">
        <v>1342</v>
      </c>
      <c r="L60" s="24">
        <f t="shared" si="5"/>
        <v>75287</v>
      </c>
      <c r="M60" s="12"/>
      <c r="N60" s="88"/>
      <c r="O60" s="107"/>
      <c r="P60" s="101" t="s">
        <v>10</v>
      </c>
      <c r="Q60" s="102"/>
      <c r="R60" s="22">
        <f>SUM(R58:R59)</f>
        <v>130575</v>
      </c>
      <c r="S60" s="23">
        <f>SUM(S58:S59)</f>
        <v>11</v>
      </c>
      <c r="T60" s="24">
        <f t="shared" si="0"/>
        <v>130586</v>
      </c>
      <c r="U60" s="25">
        <f>SUM(U58:U59)</f>
        <v>362955</v>
      </c>
      <c r="V60" s="25">
        <f>SUM(V58:V59)</f>
        <v>1982</v>
      </c>
      <c r="W60" s="22">
        <f>SUM(W58:W59)</f>
        <v>2333</v>
      </c>
      <c r="X60" s="24">
        <f t="shared" si="1"/>
        <v>495523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27" t="s">
        <v>10</v>
      </c>
      <c r="F61" s="26">
        <f>SUM(F59:F60)</f>
        <v>41841</v>
      </c>
      <c r="G61" s="23">
        <f>SUM(G59:G60)</f>
        <v>5</v>
      </c>
      <c r="H61" s="24">
        <f t="shared" si="4"/>
        <v>41846</v>
      </c>
      <c r="I61" s="22">
        <f>SUM(I59:I60)</f>
        <v>145155</v>
      </c>
      <c r="J61" s="22">
        <f>SUM(J59:J60)</f>
        <v>1099</v>
      </c>
      <c r="K61" s="22">
        <f>SUM(K59:K60)</f>
        <v>3362</v>
      </c>
      <c r="L61" s="24">
        <f t="shared" si="5"/>
        <v>188100</v>
      </c>
      <c r="M61" s="12"/>
      <c r="N61" s="89"/>
      <c r="O61" s="124" t="s">
        <v>30</v>
      </c>
      <c r="P61" s="125"/>
      <c r="Q61" s="126"/>
      <c r="R61" s="31">
        <f>SUM(R51:R52,R55:R57,R60)</f>
        <v>689703</v>
      </c>
      <c r="S61" s="40">
        <f>SUM(S51:S52,S55:S57,S60)</f>
        <v>114</v>
      </c>
      <c r="T61" s="33">
        <f t="shared" si="0"/>
        <v>689817</v>
      </c>
      <c r="U61" s="31">
        <f>SUM(U51:U52,U55:U57,U60)</f>
        <v>1863068</v>
      </c>
      <c r="V61" s="31">
        <f>SUM(V51:V52,V55:V57,V60)</f>
        <v>11477</v>
      </c>
      <c r="W61" s="31">
        <f>SUM(W51:W52,W55:W57,W60)</f>
        <v>15495</v>
      </c>
      <c r="X61" s="33">
        <f t="shared" si="1"/>
        <v>2564362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27" t="s">
        <v>134</v>
      </c>
      <c r="F62" s="41">
        <v>41802</v>
      </c>
      <c r="G62" s="42">
        <v>15</v>
      </c>
      <c r="H62" s="43">
        <f t="shared" si="4"/>
        <v>41817</v>
      </c>
      <c r="I62" s="44">
        <v>38452</v>
      </c>
      <c r="J62" s="44">
        <v>1539</v>
      </c>
      <c r="K62" s="41">
        <v>5798</v>
      </c>
      <c r="L62" s="43">
        <f t="shared" si="5"/>
        <v>81808</v>
      </c>
      <c r="M62" s="12"/>
      <c r="N62" s="87" t="s">
        <v>135</v>
      </c>
      <c r="O62" s="127" t="s">
        <v>136</v>
      </c>
      <c r="P62" s="128"/>
      <c r="Q62" s="109"/>
      <c r="R62" s="28">
        <v>90935</v>
      </c>
      <c r="S62" s="29">
        <v>11</v>
      </c>
      <c r="T62" s="36">
        <f t="shared" si="0"/>
        <v>90946</v>
      </c>
      <c r="U62" s="30">
        <v>206219</v>
      </c>
      <c r="V62" s="30">
        <v>1059</v>
      </c>
      <c r="W62" s="28">
        <v>1535</v>
      </c>
      <c r="X62" s="36">
        <f t="shared" si="1"/>
        <v>298224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27" t="s">
        <v>137</v>
      </c>
      <c r="F63" s="41">
        <v>12626</v>
      </c>
      <c r="G63" s="42">
        <v>5</v>
      </c>
      <c r="H63" s="43">
        <f t="shared" si="4"/>
        <v>12631</v>
      </c>
      <c r="I63" s="44">
        <v>13754</v>
      </c>
      <c r="J63" s="44">
        <v>454</v>
      </c>
      <c r="K63" s="41">
        <v>1618</v>
      </c>
      <c r="L63" s="43">
        <f t="shared" si="5"/>
        <v>26839</v>
      </c>
      <c r="M63" s="12"/>
      <c r="N63" s="88"/>
      <c r="O63" s="120" t="s">
        <v>138</v>
      </c>
      <c r="P63" s="121"/>
      <c r="Q63" s="102"/>
      <c r="R63" s="22">
        <v>100526</v>
      </c>
      <c r="S63" s="23">
        <v>29</v>
      </c>
      <c r="T63" s="24">
        <f t="shared" si="0"/>
        <v>100555</v>
      </c>
      <c r="U63" s="25">
        <v>271853</v>
      </c>
      <c r="V63" s="25">
        <v>1775</v>
      </c>
      <c r="W63" s="22">
        <v>2348</v>
      </c>
      <c r="X63" s="24">
        <f t="shared" si="1"/>
        <v>374183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27" t="s">
        <v>10</v>
      </c>
      <c r="F64" s="26">
        <f>SUM(F62:F63)</f>
        <v>54428</v>
      </c>
      <c r="G64" s="23">
        <f>SUM(G62:G63)</f>
        <v>20</v>
      </c>
      <c r="H64" s="24">
        <f t="shared" si="4"/>
        <v>54448</v>
      </c>
      <c r="I64" s="26">
        <f>SUM(I62:I63)</f>
        <v>52206</v>
      </c>
      <c r="J64" s="26">
        <f>SUM(J62:J63)</f>
        <v>1993</v>
      </c>
      <c r="K64" s="26">
        <f>SUM(K62:K63)</f>
        <v>7416</v>
      </c>
      <c r="L64" s="43">
        <f t="shared" si="5"/>
        <v>108647</v>
      </c>
      <c r="M64" s="12"/>
      <c r="N64" s="88"/>
      <c r="O64" s="120" t="s">
        <v>139</v>
      </c>
      <c r="P64" s="121"/>
      <c r="Q64" s="102"/>
      <c r="R64" s="22">
        <v>151336</v>
      </c>
      <c r="S64" s="23">
        <v>19</v>
      </c>
      <c r="T64" s="24">
        <f t="shared" si="0"/>
        <v>151355</v>
      </c>
      <c r="U64" s="25">
        <v>361911</v>
      </c>
      <c r="V64" s="25">
        <v>2641</v>
      </c>
      <c r="W64" s="22">
        <v>3145</v>
      </c>
      <c r="X64" s="24">
        <f t="shared" si="1"/>
        <v>515907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27" t="s">
        <v>141</v>
      </c>
      <c r="F65" s="22">
        <v>44950</v>
      </c>
      <c r="G65" s="23">
        <v>9</v>
      </c>
      <c r="H65" s="24">
        <f t="shared" si="4"/>
        <v>44959</v>
      </c>
      <c r="I65" s="25">
        <v>54715</v>
      </c>
      <c r="J65" s="25">
        <v>1429</v>
      </c>
      <c r="K65" s="22">
        <v>6126</v>
      </c>
      <c r="L65" s="24">
        <f t="shared" si="5"/>
        <v>101103</v>
      </c>
      <c r="M65" s="12"/>
      <c r="N65" s="88"/>
      <c r="O65" s="120" t="s">
        <v>142</v>
      </c>
      <c r="P65" s="121"/>
      <c r="Q65" s="102"/>
      <c r="R65" s="22">
        <v>98193</v>
      </c>
      <c r="S65" s="23">
        <v>26</v>
      </c>
      <c r="T65" s="24">
        <f t="shared" si="0"/>
        <v>98219</v>
      </c>
      <c r="U65" s="25">
        <v>200518</v>
      </c>
      <c r="V65" s="25">
        <v>1190</v>
      </c>
      <c r="W65" s="22">
        <v>1403</v>
      </c>
      <c r="X65" s="24">
        <f t="shared" si="1"/>
        <v>299927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27" t="s">
        <v>143</v>
      </c>
      <c r="F66" s="22">
        <v>7529</v>
      </c>
      <c r="G66" s="23">
        <v>2</v>
      </c>
      <c r="H66" s="24">
        <f t="shared" si="4"/>
        <v>7531</v>
      </c>
      <c r="I66" s="25">
        <v>8814</v>
      </c>
      <c r="J66" s="25">
        <v>272</v>
      </c>
      <c r="K66" s="22">
        <v>893</v>
      </c>
      <c r="L66" s="24">
        <f t="shared" si="5"/>
        <v>16617</v>
      </c>
      <c r="M66" s="12"/>
      <c r="N66" s="89"/>
      <c r="O66" s="124" t="s">
        <v>30</v>
      </c>
      <c r="P66" s="125"/>
      <c r="Q66" s="126"/>
      <c r="R66" s="31">
        <f>SUM(R62:R65)</f>
        <v>440990</v>
      </c>
      <c r="S66" s="32">
        <f>SUM(S62:S65)</f>
        <v>85</v>
      </c>
      <c r="T66" s="33">
        <f t="shared" si="0"/>
        <v>441075</v>
      </c>
      <c r="U66" s="34">
        <f>SUM(U62:U65)</f>
        <v>1040501</v>
      </c>
      <c r="V66" s="34">
        <f>SUM(V62:V65)</f>
        <v>6665</v>
      </c>
      <c r="W66" s="31">
        <f>SUM(W62:W65)</f>
        <v>8431</v>
      </c>
      <c r="X66" s="33">
        <f t="shared" si="1"/>
        <v>1488241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27" t="s">
        <v>10</v>
      </c>
      <c r="F67" s="26">
        <f>SUM(F65:F66)</f>
        <v>52479</v>
      </c>
      <c r="G67" s="23">
        <f>SUM(G65:G66)</f>
        <v>11</v>
      </c>
      <c r="H67" s="24">
        <f t="shared" si="4"/>
        <v>52490</v>
      </c>
      <c r="I67" s="26">
        <f>SUM(I65:I66)</f>
        <v>63529</v>
      </c>
      <c r="J67" s="26">
        <f>SUM(J65:J66)</f>
        <v>1701</v>
      </c>
      <c r="K67" s="26">
        <f>SUM(K65:K66)</f>
        <v>7019</v>
      </c>
      <c r="L67" s="24">
        <f t="shared" si="5"/>
        <v>117720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101696</v>
      </c>
      <c r="S67" s="14">
        <v>4</v>
      </c>
      <c r="T67" s="15">
        <f t="shared" si="0"/>
        <v>101700</v>
      </c>
      <c r="U67" s="16">
        <v>366114</v>
      </c>
      <c r="V67" s="16">
        <v>2293</v>
      </c>
      <c r="W67" s="13">
        <v>6565</v>
      </c>
      <c r="X67" s="15">
        <f t="shared" si="1"/>
        <v>470107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62766</v>
      </c>
      <c r="G68" s="23">
        <v>9</v>
      </c>
      <c r="H68" s="24">
        <f t="shared" si="4"/>
        <v>62775</v>
      </c>
      <c r="I68" s="25">
        <v>89788</v>
      </c>
      <c r="J68" s="25">
        <v>2408</v>
      </c>
      <c r="K68" s="22">
        <v>10101</v>
      </c>
      <c r="L68" s="24">
        <f t="shared" si="5"/>
        <v>154971</v>
      </c>
      <c r="M68" s="12"/>
      <c r="N68" s="88"/>
      <c r="O68" s="116"/>
      <c r="P68" s="101" t="s">
        <v>148</v>
      </c>
      <c r="Q68" s="102"/>
      <c r="R68" s="22">
        <v>79733</v>
      </c>
      <c r="S68" s="23">
        <v>7</v>
      </c>
      <c r="T68" s="24">
        <f t="shared" ref="T68:T78" si="6">SUM(R68:S68)</f>
        <v>79740</v>
      </c>
      <c r="U68" s="25">
        <v>281253</v>
      </c>
      <c r="V68" s="25">
        <v>1356</v>
      </c>
      <c r="W68" s="22">
        <v>2280</v>
      </c>
      <c r="X68" s="24">
        <f t="shared" ref="X68:X78" si="7">SUM(T68:V68)</f>
        <v>362349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46148</v>
      </c>
      <c r="G69" s="23">
        <v>15</v>
      </c>
      <c r="H69" s="24">
        <f t="shared" si="4"/>
        <v>46163</v>
      </c>
      <c r="I69" s="25">
        <v>136971</v>
      </c>
      <c r="J69" s="25">
        <v>1169</v>
      </c>
      <c r="K69" s="22">
        <v>3054</v>
      </c>
      <c r="L69" s="24">
        <f t="shared" si="5"/>
        <v>184303</v>
      </c>
      <c r="M69" s="12"/>
      <c r="N69" s="88"/>
      <c r="O69" s="116"/>
      <c r="P69" s="101" t="s">
        <v>150</v>
      </c>
      <c r="Q69" s="102"/>
      <c r="R69" s="22">
        <v>92331</v>
      </c>
      <c r="S69" s="23">
        <v>5</v>
      </c>
      <c r="T69" s="24">
        <f t="shared" si="6"/>
        <v>92336</v>
      </c>
      <c r="U69" s="25">
        <v>246720</v>
      </c>
      <c r="V69" s="25">
        <v>1223</v>
      </c>
      <c r="W69" s="22">
        <v>1579</v>
      </c>
      <c r="X69" s="24">
        <f t="shared" si="7"/>
        <v>340279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74424</v>
      </c>
      <c r="G70" s="23">
        <v>25</v>
      </c>
      <c r="H70" s="24">
        <f t="shared" si="4"/>
        <v>74449</v>
      </c>
      <c r="I70" s="25">
        <v>176972</v>
      </c>
      <c r="J70" s="25">
        <v>2100</v>
      </c>
      <c r="K70" s="22">
        <v>7170</v>
      </c>
      <c r="L70" s="24">
        <f t="shared" si="5"/>
        <v>253521</v>
      </c>
      <c r="M70" s="12"/>
      <c r="N70" s="88"/>
      <c r="O70" s="107"/>
      <c r="P70" s="101" t="s">
        <v>152</v>
      </c>
      <c r="Q70" s="102"/>
      <c r="R70" s="22">
        <v>44109</v>
      </c>
      <c r="S70" s="23">
        <v>3</v>
      </c>
      <c r="T70" s="24">
        <f t="shared" si="6"/>
        <v>44112</v>
      </c>
      <c r="U70" s="25">
        <v>126954</v>
      </c>
      <c r="V70" s="25">
        <v>518</v>
      </c>
      <c r="W70" s="22">
        <v>742</v>
      </c>
      <c r="X70" s="24">
        <f t="shared" si="7"/>
        <v>171584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45" t="s">
        <v>154</v>
      </c>
      <c r="F71" s="22">
        <v>107173</v>
      </c>
      <c r="G71" s="23">
        <v>24</v>
      </c>
      <c r="H71" s="24">
        <f t="shared" si="4"/>
        <v>107197</v>
      </c>
      <c r="I71" s="25">
        <v>250835</v>
      </c>
      <c r="J71" s="25">
        <v>3508</v>
      </c>
      <c r="K71" s="22">
        <v>10359</v>
      </c>
      <c r="L71" s="24">
        <f t="shared" si="5"/>
        <v>361540</v>
      </c>
      <c r="M71" s="9"/>
      <c r="N71" s="88"/>
      <c r="O71" s="120" t="s">
        <v>155</v>
      </c>
      <c r="P71" s="121"/>
      <c r="Q71" s="102"/>
      <c r="R71" s="22">
        <v>89365</v>
      </c>
      <c r="S71" s="23">
        <v>12</v>
      </c>
      <c r="T71" s="24">
        <f t="shared" si="6"/>
        <v>89377</v>
      </c>
      <c r="U71" s="25">
        <v>247051</v>
      </c>
      <c r="V71" s="25">
        <v>1413</v>
      </c>
      <c r="W71" s="22">
        <v>1332</v>
      </c>
      <c r="X71" s="24">
        <f t="shared" si="7"/>
        <v>337841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45" t="s">
        <v>156</v>
      </c>
      <c r="F72" s="22">
        <v>27683</v>
      </c>
      <c r="G72" s="23">
        <v>6</v>
      </c>
      <c r="H72" s="24">
        <f t="shared" si="4"/>
        <v>27689</v>
      </c>
      <c r="I72" s="25">
        <v>50468</v>
      </c>
      <c r="J72" s="25">
        <v>869</v>
      </c>
      <c r="K72" s="22">
        <v>3706</v>
      </c>
      <c r="L72" s="24">
        <f t="shared" si="5"/>
        <v>79026</v>
      </c>
      <c r="M72" s="9"/>
      <c r="N72" s="88"/>
      <c r="O72" s="115" t="s">
        <v>157</v>
      </c>
      <c r="P72" s="101" t="s">
        <v>158</v>
      </c>
      <c r="Q72" s="102"/>
      <c r="R72" s="22">
        <v>82764</v>
      </c>
      <c r="S72" s="23">
        <v>9</v>
      </c>
      <c r="T72" s="24">
        <f t="shared" si="6"/>
        <v>82773</v>
      </c>
      <c r="U72" s="25">
        <v>233470</v>
      </c>
      <c r="V72" s="25">
        <v>1249</v>
      </c>
      <c r="W72" s="22">
        <v>1972</v>
      </c>
      <c r="X72" s="24">
        <f t="shared" si="7"/>
        <v>317492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45" t="s">
        <v>10</v>
      </c>
      <c r="F73" s="22">
        <f>SUM(F71:F72)</f>
        <v>134856</v>
      </c>
      <c r="G73" s="23">
        <f>SUM(G71:G72)</f>
        <v>30</v>
      </c>
      <c r="H73" s="24">
        <f t="shared" si="4"/>
        <v>134886</v>
      </c>
      <c r="I73" s="25">
        <f>SUM(I71:I72)</f>
        <v>301303</v>
      </c>
      <c r="J73" s="25">
        <f>SUM(J71:J72)</f>
        <v>4377</v>
      </c>
      <c r="K73" s="22">
        <f>SUM(K71:K72)</f>
        <v>14065</v>
      </c>
      <c r="L73" s="24">
        <f t="shared" si="5"/>
        <v>440566</v>
      </c>
      <c r="M73" s="9"/>
      <c r="N73" s="88"/>
      <c r="O73" s="116"/>
      <c r="P73" s="101" t="s">
        <v>159</v>
      </c>
      <c r="Q73" s="102"/>
      <c r="R73" s="22">
        <v>41717</v>
      </c>
      <c r="S73" s="23">
        <v>6</v>
      </c>
      <c r="T73" s="24">
        <f t="shared" si="6"/>
        <v>41723</v>
      </c>
      <c r="U73" s="25">
        <v>108716</v>
      </c>
      <c r="V73" s="25">
        <v>481</v>
      </c>
      <c r="W73" s="22">
        <v>741</v>
      </c>
      <c r="X73" s="24">
        <f t="shared" si="7"/>
        <v>150920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72061</v>
      </c>
      <c r="G74" s="23">
        <v>11</v>
      </c>
      <c r="H74" s="24">
        <f t="shared" si="4"/>
        <v>72072</v>
      </c>
      <c r="I74" s="25">
        <v>210344</v>
      </c>
      <c r="J74" s="25">
        <v>1591</v>
      </c>
      <c r="K74" s="22">
        <v>3332</v>
      </c>
      <c r="L74" s="24">
        <f t="shared" si="5"/>
        <v>284007</v>
      </c>
      <c r="M74" s="9"/>
      <c r="N74" s="88"/>
      <c r="O74" s="107"/>
      <c r="P74" s="101" t="s">
        <v>161</v>
      </c>
      <c r="Q74" s="102"/>
      <c r="R74" s="22">
        <v>12576</v>
      </c>
      <c r="S74" s="23">
        <v>1</v>
      </c>
      <c r="T74" s="24">
        <f t="shared" si="6"/>
        <v>12577</v>
      </c>
      <c r="U74" s="25">
        <v>20836</v>
      </c>
      <c r="V74" s="25">
        <v>178</v>
      </c>
      <c r="W74" s="22">
        <v>151</v>
      </c>
      <c r="X74" s="24">
        <f t="shared" si="7"/>
        <v>33591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63150</v>
      </c>
      <c r="G75" s="23">
        <v>23</v>
      </c>
      <c r="H75" s="24">
        <f t="shared" si="4"/>
        <v>63173</v>
      </c>
      <c r="I75" s="25">
        <v>188326</v>
      </c>
      <c r="J75" s="25">
        <v>1523</v>
      </c>
      <c r="K75" s="22">
        <v>4511</v>
      </c>
      <c r="L75" s="24">
        <f t="shared" si="5"/>
        <v>253022</v>
      </c>
      <c r="M75" s="9"/>
      <c r="N75" s="88"/>
      <c r="O75" s="120" t="s">
        <v>163</v>
      </c>
      <c r="P75" s="121"/>
      <c r="Q75" s="102"/>
      <c r="R75" s="22">
        <v>182878</v>
      </c>
      <c r="S75" s="23">
        <v>13</v>
      </c>
      <c r="T75" s="24">
        <f t="shared" si="6"/>
        <v>182891</v>
      </c>
      <c r="U75" s="25">
        <v>475243</v>
      </c>
      <c r="V75" s="25">
        <v>3244</v>
      </c>
      <c r="W75" s="22">
        <v>3237</v>
      </c>
      <c r="X75" s="24">
        <f t="shared" si="7"/>
        <v>661378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97074</v>
      </c>
      <c r="G76" s="23">
        <v>23</v>
      </c>
      <c r="H76" s="24">
        <f t="shared" si="4"/>
        <v>97097</v>
      </c>
      <c r="I76" s="25">
        <v>198932</v>
      </c>
      <c r="J76" s="25">
        <v>1410</v>
      </c>
      <c r="K76" s="22">
        <v>1647</v>
      </c>
      <c r="L76" s="24">
        <f t="shared" si="5"/>
        <v>297439</v>
      </c>
      <c r="M76" s="9"/>
      <c r="N76" s="88"/>
      <c r="O76" s="120" t="s">
        <v>166</v>
      </c>
      <c r="P76" s="121"/>
      <c r="Q76" s="102"/>
      <c r="R76" s="22">
        <v>123831</v>
      </c>
      <c r="S76" s="23">
        <v>13</v>
      </c>
      <c r="T76" s="24">
        <f t="shared" si="6"/>
        <v>123844</v>
      </c>
      <c r="U76" s="46">
        <v>316817</v>
      </c>
      <c r="V76" s="46">
        <v>1730</v>
      </c>
      <c r="W76" s="22">
        <v>2046</v>
      </c>
      <c r="X76" s="24">
        <f t="shared" si="7"/>
        <v>442391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11043</v>
      </c>
      <c r="G77" s="23">
        <v>2</v>
      </c>
      <c r="H77" s="24">
        <f t="shared" si="4"/>
        <v>11045</v>
      </c>
      <c r="I77" s="25">
        <v>26428</v>
      </c>
      <c r="J77" s="25">
        <v>201</v>
      </c>
      <c r="K77" s="22">
        <v>128</v>
      </c>
      <c r="L77" s="24">
        <f t="shared" si="5"/>
        <v>37674</v>
      </c>
      <c r="M77" s="9"/>
      <c r="N77" s="88"/>
      <c r="O77" s="120" t="s">
        <v>168</v>
      </c>
      <c r="P77" s="121"/>
      <c r="Q77" s="102"/>
      <c r="R77" s="22">
        <v>146603</v>
      </c>
      <c r="S77" s="23">
        <v>9</v>
      </c>
      <c r="T77" s="24">
        <f t="shared" si="6"/>
        <v>146612</v>
      </c>
      <c r="U77" s="46">
        <v>326773</v>
      </c>
      <c r="V77" s="46">
        <v>1620</v>
      </c>
      <c r="W77" s="47">
        <v>1804</v>
      </c>
      <c r="X77" s="24">
        <f t="shared" si="7"/>
        <v>475005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108117</v>
      </c>
      <c r="G78" s="23">
        <f>SUM(G76:G77)</f>
        <v>25</v>
      </c>
      <c r="H78" s="24">
        <f t="shared" si="4"/>
        <v>108142</v>
      </c>
      <c r="I78" s="22">
        <f>SUM(I76:I77)</f>
        <v>225360</v>
      </c>
      <c r="J78" s="22">
        <f>SUM(J76:J77)</f>
        <v>1611</v>
      </c>
      <c r="K78" s="22">
        <f>SUM(K76:K77)</f>
        <v>1775</v>
      </c>
      <c r="L78" s="24">
        <f t="shared" si="5"/>
        <v>335113</v>
      </c>
      <c r="M78" s="9"/>
      <c r="N78" s="88"/>
      <c r="O78" s="135" t="s">
        <v>169</v>
      </c>
      <c r="P78" s="101" t="s">
        <v>170</v>
      </c>
      <c r="Q78" s="102"/>
      <c r="R78" s="22">
        <v>198338</v>
      </c>
      <c r="S78" s="23">
        <v>14</v>
      </c>
      <c r="T78" s="24">
        <f t="shared" si="6"/>
        <v>198352</v>
      </c>
      <c r="U78" s="46">
        <v>433223</v>
      </c>
      <c r="V78" s="46">
        <v>2195</v>
      </c>
      <c r="W78" s="47">
        <v>2849</v>
      </c>
      <c r="X78" s="24">
        <f t="shared" si="7"/>
        <v>633770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1905608</v>
      </c>
      <c r="G79" s="32">
        <f>SUM(G32,G35,G38:G39,G43,G46,G49,G52:G53,G56:G58,G61,G64,G67:G70,G73:G75,G78)</f>
        <v>334</v>
      </c>
      <c r="H79" s="33">
        <f t="shared" si="4"/>
        <v>1905942</v>
      </c>
      <c r="I79" s="31">
        <f>SUM(I32,I35,I38:I39,I43,I46,I49,I52:I53,I56:I58,I61,I64,I67:I70,I73:I75,I78)</f>
        <v>4921458</v>
      </c>
      <c r="J79" s="31">
        <f>SUM(J32,J35,J38:J39,J43,J46,J49,J52:J53,J56:J58,J61,J64,J67:J70,J73:J75,J78)</f>
        <v>40383</v>
      </c>
      <c r="K79" s="31">
        <f>SUM(K32,K35,K38:K39,K43,K46,K49,K52:K53,K56:K58,K61,K64,K67:K70,K73:K75,K78)</f>
        <v>105525</v>
      </c>
      <c r="L79" s="33">
        <f t="shared" si="5"/>
        <v>6867783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24264</v>
      </c>
      <c r="S79" s="23">
        <f t="shared" si="8"/>
        <v>0</v>
      </c>
      <c r="T79" s="24">
        <f t="shared" si="8"/>
        <v>24264</v>
      </c>
      <c r="U79" s="46">
        <f t="shared" si="8"/>
        <v>34435</v>
      </c>
      <c r="V79" s="46">
        <f t="shared" si="8"/>
        <v>292</v>
      </c>
      <c r="W79" s="47">
        <f t="shared" si="8"/>
        <v>357</v>
      </c>
      <c r="X79" s="24">
        <f>SUM(T79:V79)</f>
        <v>58991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1220205</v>
      </c>
      <c r="S80" s="32">
        <f>SUM(S67:S79)</f>
        <v>96</v>
      </c>
      <c r="T80" s="33">
        <f t="shared" ref="T80:T85" si="9">SUM(R80:S80)</f>
        <v>1220301</v>
      </c>
      <c r="U80" s="37">
        <f>SUM(U67:U79)</f>
        <v>3217605</v>
      </c>
      <c r="V80" s="37">
        <f>SUM(V67:V79)</f>
        <v>17792</v>
      </c>
      <c r="W80" s="40">
        <f>SUM(W67:W79)</f>
        <v>25655</v>
      </c>
      <c r="X80" s="33">
        <f t="shared" ref="X80:X85" si="10">SUM(T80:V80)</f>
        <v>4455698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114717</v>
      </c>
      <c r="S81" s="14">
        <v>1</v>
      </c>
      <c r="T81" s="15">
        <f t="shared" si="9"/>
        <v>114718</v>
      </c>
      <c r="U81" s="51">
        <v>419788</v>
      </c>
      <c r="V81" s="16">
        <v>2283</v>
      </c>
      <c r="W81" s="13">
        <v>1740</v>
      </c>
      <c r="X81" s="15">
        <f t="shared" si="10"/>
        <v>536789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11351</v>
      </c>
      <c r="S82" s="23">
        <v>0</v>
      </c>
      <c r="T82" s="24">
        <f t="shared" si="9"/>
        <v>11351</v>
      </c>
      <c r="U82" s="25">
        <v>20447</v>
      </c>
      <c r="V82" s="25">
        <v>181</v>
      </c>
      <c r="W82" s="22">
        <v>112</v>
      </c>
      <c r="X82" s="24">
        <f t="shared" si="10"/>
        <v>31979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10168</v>
      </c>
      <c r="S83" s="23">
        <v>0</v>
      </c>
      <c r="T83" s="24">
        <f t="shared" si="9"/>
        <v>10168</v>
      </c>
      <c r="U83" s="25">
        <v>18702</v>
      </c>
      <c r="V83" s="25">
        <v>163</v>
      </c>
      <c r="W83" s="22">
        <v>178</v>
      </c>
      <c r="X83" s="24">
        <f t="shared" si="10"/>
        <v>29033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136236</v>
      </c>
      <c r="S84" s="32">
        <f>SUM(S81:S83)</f>
        <v>1</v>
      </c>
      <c r="T84" s="33">
        <f t="shared" si="9"/>
        <v>136237</v>
      </c>
      <c r="U84" s="34">
        <f>SUM(U81:U83)</f>
        <v>458937</v>
      </c>
      <c r="V84" s="34">
        <f>SUM(V81:V83)</f>
        <v>2627</v>
      </c>
      <c r="W84" s="31">
        <f>SUM(W81:W83)</f>
        <v>2030</v>
      </c>
      <c r="X84" s="33">
        <f t="shared" si="10"/>
        <v>597801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8341276</v>
      </c>
      <c r="S85" s="54">
        <f>SUM(G31,G13,G79,S14,S38,S50,S61,S66,S80,S84)</f>
        <v>1216</v>
      </c>
      <c r="T85" s="55">
        <f t="shared" si="9"/>
        <v>8342492</v>
      </c>
      <c r="U85" s="56">
        <f>SUM(I31,I13,I79,U14,U38,U50,U61,U66,U80,U84)</f>
        <v>22424394</v>
      </c>
      <c r="V85" s="56">
        <f>SUM(J31,J13,J79,V14,V38,V50,V61,V66,V80,V84)</f>
        <v>161008</v>
      </c>
      <c r="W85" s="57">
        <f>SUM(K31,K13,K79,W14,W38,W50,W61,W66,W80,W84)</f>
        <v>275752</v>
      </c>
      <c r="X85" s="55">
        <f t="shared" si="10"/>
        <v>30927894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825</v>
      </c>
      <c r="S91" s="61">
        <v>0</v>
      </c>
      <c r="T91" s="61">
        <f>SUM(R91:S91)</f>
        <v>825</v>
      </c>
      <c r="U91" s="61">
        <v>503</v>
      </c>
      <c r="V91" s="61">
        <v>5</v>
      </c>
      <c r="W91" s="61">
        <v>17</v>
      </c>
      <c r="X91" s="61">
        <f>SUM(U91:W91)</f>
        <v>525</v>
      </c>
    </row>
    <row r="92" spans="1:256" hidden="1" x14ac:dyDescent="0.15">
      <c r="N92" s="140"/>
      <c r="O92" s="141"/>
      <c r="P92" s="140"/>
      <c r="Q92" s="60" t="s">
        <v>179</v>
      </c>
      <c r="R92" s="61">
        <v>23439</v>
      </c>
      <c r="S92" s="61">
        <v>0</v>
      </c>
      <c r="T92" s="61">
        <f>SUM(R92:S92)</f>
        <v>23439</v>
      </c>
      <c r="U92" s="61">
        <v>33932</v>
      </c>
      <c r="V92" s="61">
        <v>287</v>
      </c>
      <c r="W92" s="61">
        <v>340</v>
      </c>
      <c r="X92" s="61">
        <f>SUM(U92:W92)</f>
        <v>34559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O77:Q77"/>
    <mergeCell ref="D78:E78"/>
    <mergeCell ref="O78:O79"/>
    <mergeCell ref="P78:Q78"/>
    <mergeCell ref="C79:E79"/>
    <mergeCell ref="P79:Q79"/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C76:C78"/>
    <mergeCell ref="D76:E76"/>
    <mergeCell ref="O76:Q76"/>
    <mergeCell ref="D77:E7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D43:E43"/>
    <mergeCell ref="P43:P45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O61:Q61"/>
    <mergeCell ref="C54:C61"/>
    <mergeCell ref="D54:D56"/>
    <mergeCell ref="P54:Q54"/>
    <mergeCell ref="P55:Q55"/>
    <mergeCell ref="O56:O57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40:C43"/>
    <mergeCell ref="D40:E40"/>
    <mergeCell ref="O40:Q40"/>
    <mergeCell ref="D41:E41"/>
    <mergeCell ref="O41:O45"/>
    <mergeCell ref="P41:Q41"/>
    <mergeCell ref="D42:E42"/>
    <mergeCell ref="P42:Q42"/>
    <mergeCell ref="P21:P24"/>
    <mergeCell ref="D22:E22"/>
    <mergeCell ref="C23:E23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B6:B13"/>
    <mergeCell ref="D19:E19"/>
    <mergeCell ref="O19:O24"/>
    <mergeCell ref="P19:Q19"/>
    <mergeCell ref="C20:C22"/>
    <mergeCell ref="D20:E20"/>
    <mergeCell ref="P20:Q20"/>
    <mergeCell ref="D21:E21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  <mergeCell ref="C8:E8"/>
    <mergeCell ref="P8:Q8"/>
    <mergeCell ref="C9:E9"/>
    <mergeCell ref="P9:Q9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180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113738</v>
      </c>
      <c r="S4" s="14">
        <v>5</v>
      </c>
      <c r="T4" s="15">
        <f t="shared" ref="T4:T67" si="0">SUM(R4:S4)</f>
        <v>113743</v>
      </c>
      <c r="U4" s="16">
        <v>371104</v>
      </c>
      <c r="V4" s="16">
        <v>2249</v>
      </c>
      <c r="W4" s="13">
        <v>2209</v>
      </c>
      <c r="X4" s="15">
        <f t="shared" ref="X4:X67" si="1">SUM(T4:V4)</f>
        <v>487096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96851</v>
      </c>
      <c r="S5" s="23">
        <v>8</v>
      </c>
      <c r="T5" s="24">
        <f t="shared" si="0"/>
        <v>96859</v>
      </c>
      <c r="U5" s="25">
        <v>243271</v>
      </c>
      <c r="V5" s="25">
        <v>1505</v>
      </c>
      <c r="W5" s="22">
        <v>1511</v>
      </c>
      <c r="X5" s="24">
        <f t="shared" si="1"/>
        <v>341635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86458</v>
      </c>
      <c r="G6" s="14">
        <v>10</v>
      </c>
      <c r="H6" s="15">
        <f t="shared" ref="H6:H42" si="2">SUM(F6:G6)</f>
        <v>86468</v>
      </c>
      <c r="I6" s="16">
        <v>386948</v>
      </c>
      <c r="J6" s="16">
        <v>3644</v>
      </c>
      <c r="K6" s="13">
        <v>7941</v>
      </c>
      <c r="L6" s="15">
        <f t="shared" ref="L6:L42" si="3">SUM(H6:J6)</f>
        <v>477060</v>
      </c>
      <c r="M6" s="12"/>
      <c r="N6" s="88"/>
      <c r="O6" s="96" t="s">
        <v>15</v>
      </c>
      <c r="P6" s="82"/>
      <c r="Q6" s="83"/>
      <c r="R6" s="22">
        <v>84159</v>
      </c>
      <c r="S6" s="23">
        <v>9</v>
      </c>
      <c r="T6" s="24">
        <f t="shared" si="0"/>
        <v>84168</v>
      </c>
      <c r="U6" s="25">
        <v>282798</v>
      </c>
      <c r="V6" s="25">
        <v>1288</v>
      </c>
      <c r="W6" s="22">
        <v>1870</v>
      </c>
      <c r="X6" s="24">
        <f t="shared" si="1"/>
        <v>368254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28365</v>
      </c>
      <c r="G7" s="23">
        <v>1</v>
      </c>
      <c r="H7" s="24">
        <f t="shared" si="2"/>
        <v>28366</v>
      </c>
      <c r="I7" s="25">
        <v>95900</v>
      </c>
      <c r="J7" s="25">
        <v>510</v>
      </c>
      <c r="K7" s="22">
        <v>907</v>
      </c>
      <c r="L7" s="24">
        <f t="shared" si="3"/>
        <v>124776</v>
      </c>
      <c r="M7" s="12"/>
      <c r="N7" s="88"/>
      <c r="O7" s="84" t="s">
        <v>17</v>
      </c>
      <c r="P7" s="82" t="s">
        <v>18</v>
      </c>
      <c r="Q7" s="83"/>
      <c r="R7" s="22">
        <v>55541</v>
      </c>
      <c r="S7" s="23">
        <v>5</v>
      </c>
      <c r="T7" s="24">
        <f t="shared" si="0"/>
        <v>55546</v>
      </c>
      <c r="U7" s="25">
        <v>149674</v>
      </c>
      <c r="V7" s="25">
        <v>771</v>
      </c>
      <c r="W7" s="22">
        <v>983</v>
      </c>
      <c r="X7" s="24">
        <f t="shared" si="1"/>
        <v>205991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41163</v>
      </c>
      <c r="G8" s="23">
        <v>3</v>
      </c>
      <c r="H8" s="24">
        <f t="shared" si="2"/>
        <v>41166</v>
      </c>
      <c r="I8" s="25">
        <v>121937</v>
      </c>
      <c r="J8" s="25">
        <v>849</v>
      </c>
      <c r="K8" s="22">
        <v>1726</v>
      </c>
      <c r="L8" s="24">
        <f t="shared" si="3"/>
        <v>163952</v>
      </c>
      <c r="M8" s="12"/>
      <c r="N8" s="88"/>
      <c r="O8" s="84"/>
      <c r="P8" s="82" t="s">
        <v>20</v>
      </c>
      <c r="Q8" s="83"/>
      <c r="R8" s="22">
        <v>27318</v>
      </c>
      <c r="S8" s="23">
        <v>14</v>
      </c>
      <c r="T8" s="24">
        <f t="shared" si="0"/>
        <v>27332</v>
      </c>
      <c r="U8" s="25">
        <v>122398</v>
      </c>
      <c r="V8" s="25">
        <v>788</v>
      </c>
      <c r="W8" s="22">
        <v>1150</v>
      </c>
      <c r="X8" s="24">
        <f t="shared" si="1"/>
        <v>150518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27870</v>
      </c>
      <c r="G9" s="23">
        <v>2</v>
      </c>
      <c r="H9" s="24">
        <f t="shared" si="2"/>
        <v>27872</v>
      </c>
      <c r="I9" s="25">
        <v>93348</v>
      </c>
      <c r="J9" s="25">
        <v>509</v>
      </c>
      <c r="K9" s="22">
        <v>902</v>
      </c>
      <c r="L9" s="24">
        <f t="shared" si="3"/>
        <v>121729</v>
      </c>
      <c r="M9" s="12"/>
      <c r="N9" s="88"/>
      <c r="O9" s="84"/>
      <c r="P9" s="82" t="s">
        <v>10</v>
      </c>
      <c r="Q9" s="83"/>
      <c r="R9" s="26">
        <f>SUM(R7:R8)</f>
        <v>82859</v>
      </c>
      <c r="S9" s="23">
        <f>SUM(S7:S8)</f>
        <v>19</v>
      </c>
      <c r="T9" s="24">
        <f t="shared" si="0"/>
        <v>82878</v>
      </c>
      <c r="U9" s="22">
        <f>SUM(U7:U8)</f>
        <v>272072</v>
      </c>
      <c r="V9" s="22">
        <f>SUM(V7:V8)</f>
        <v>1559</v>
      </c>
      <c r="W9" s="22">
        <f>SUM(W7:W8)</f>
        <v>2133</v>
      </c>
      <c r="X9" s="24">
        <f t="shared" si="1"/>
        <v>356509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21893</v>
      </c>
      <c r="G10" s="23">
        <v>0</v>
      </c>
      <c r="H10" s="24">
        <f t="shared" si="2"/>
        <v>21893</v>
      </c>
      <c r="I10" s="25">
        <v>68224</v>
      </c>
      <c r="J10" s="25">
        <v>377</v>
      </c>
      <c r="K10" s="22">
        <v>730</v>
      </c>
      <c r="L10" s="24">
        <f t="shared" si="3"/>
        <v>90494</v>
      </c>
      <c r="M10" s="12"/>
      <c r="N10" s="88"/>
      <c r="O10" s="84" t="s">
        <v>23</v>
      </c>
      <c r="P10" s="82" t="s">
        <v>24</v>
      </c>
      <c r="Q10" s="83"/>
      <c r="R10" s="22">
        <v>150940</v>
      </c>
      <c r="S10" s="23">
        <v>31</v>
      </c>
      <c r="T10" s="24">
        <f t="shared" si="0"/>
        <v>150971</v>
      </c>
      <c r="U10" s="25">
        <v>283329</v>
      </c>
      <c r="V10" s="25">
        <v>2069</v>
      </c>
      <c r="W10" s="22">
        <v>2295</v>
      </c>
      <c r="X10" s="24">
        <f t="shared" si="1"/>
        <v>436369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26582</v>
      </c>
      <c r="G11" s="23">
        <v>2</v>
      </c>
      <c r="H11" s="24">
        <f t="shared" si="2"/>
        <v>26584</v>
      </c>
      <c r="I11" s="25">
        <v>77431</v>
      </c>
      <c r="J11" s="25">
        <v>377</v>
      </c>
      <c r="K11" s="22">
        <v>825</v>
      </c>
      <c r="L11" s="24">
        <f t="shared" si="3"/>
        <v>104392</v>
      </c>
      <c r="M11" s="12"/>
      <c r="N11" s="88"/>
      <c r="O11" s="84"/>
      <c r="P11" s="85" t="s">
        <v>26</v>
      </c>
      <c r="Q11" s="63" t="s">
        <v>27</v>
      </c>
      <c r="R11" s="22">
        <v>124895</v>
      </c>
      <c r="S11" s="23">
        <v>23</v>
      </c>
      <c r="T11" s="24">
        <f t="shared" si="0"/>
        <v>124918</v>
      </c>
      <c r="U11" s="25">
        <v>234773</v>
      </c>
      <c r="V11" s="25">
        <v>1700</v>
      </c>
      <c r="W11" s="22">
        <v>2201</v>
      </c>
      <c r="X11" s="24">
        <f t="shared" si="1"/>
        <v>361391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24683</v>
      </c>
      <c r="G12" s="23">
        <v>3</v>
      </c>
      <c r="H12" s="24">
        <f t="shared" si="2"/>
        <v>24686</v>
      </c>
      <c r="I12" s="25">
        <v>63204</v>
      </c>
      <c r="J12" s="25">
        <v>417</v>
      </c>
      <c r="K12" s="22">
        <v>749</v>
      </c>
      <c r="L12" s="24">
        <f t="shared" si="3"/>
        <v>88307</v>
      </c>
      <c r="M12" s="12"/>
      <c r="N12" s="88"/>
      <c r="O12" s="84"/>
      <c r="P12" s="86"/>
      <c r="Q12" s="63" t="s">
        <v>29</v>
      </c>
      <c r="R12" s="28">
        <v>25450</v>
      </c>
      <c r="S12" s="29">
        <v>5</v>
      </c>
      <c r="T12" s="24">
        <f t="shared" si="0"/>
        <v>25455</v>
      </c>
      <c r="U12" s="30">
        <v>56140</v>
      </c>
      <c r="V12" s="30">
        <v>377</v>
      </c>
      <c r="W12" s="28">
        <v>495</v>
      </c>
      <c r="X12" s="24">
        <f t="shared" si="1"/>
        <v>81972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257014</v>
      </c>
      <c r="G13" s="32">
        <f>SUM(G6:G12)</f>
        <v>21</v>
      </c>
      <c r="H13" s="33">
        <f t="shared" si="2"/>
        <v>257035</v>
      </c>
      <c r="I13" s="34">
        <f>SUM(I6:I12)</f>
        <v>906992</v>
      </c>
      <c r="J13" s="34">
        <f>SUM(J6:J12)</f>
        <v>6683</v>
      </c>
      <c r="K13" s="31">
        <f>SUM(K6:K12)</f>
        <v>13780</v>
      </c>
      <c r="L13" s="33">
        <f t="shared" si="3"/>
        <v>1170710</v>
      </c>
      <c r="M13" s="12"/>
      <c r="N13" s="88"/>
      <c r="O13" s="84"/>
      <c r="P13" s="86"/>
      <c r="Q13" s="63" t="s">
        <v>10</v>
      </c>
      <c r="R13" s="26">
        <f>SUM(R11:R12)</f>
        <v>150345</v>
      </c>
      <c r="S13" s="23">
        <f>SUM(S11:S12)</f>
        <v>28</v>
      </c>
      <c r="T13" s="24">
        <f t="shared" si="0"/>
        <v>150373</v>
      </c>
      <c r="U13" s="22">
        <f>SUM(U11:U12)</f>
        <v>290913</v>
      </c>
      <c r="V13" s="22">
        <f>SUM(V11:V12)</f>
        <v>2077</v>
      </c>
      <c r="W13" s="22">
        <f>SUM(W11:W12)</f>
        <v>2696</v>
      </c>
      <c r="X13" s="24">
        <f t="shared" si="1"/>
        <v>443363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83064</v>
      </c>
      <c r="G14" s="23">
        <v>3</v>
      </c>
      <c r="H14" s="24">
        <f t="shared" si="2"/>
        <v>83067</v>
      </c>
      <c r="I14" s="25">
        <v>205117</v>
      </c>
      <c r="J14" s="25">
        <v>1570</v>
      </c>
      <c r="K14" s="22">
        <v>1366</v>
      </c>
      <c r="L14" s="24">
        <f t="shared" si="3"/>
        <v>289754</v>
      </c>
      <c r="M14" s="12"/>
      <c r="N14" s="89"/>
      <c r="O14" s="103" t="s">
        <v>30</v>
      </c>
      <c r="P14" s="104"/>
      <c r="Q14" s="105"/>
      <c r="R14" s="35">
        <f>SUM(R4:R6,R9:R10,R13)</f>
        <v>678892</v>
      </c>
      <c r="S14" s="32">
        <f>SUM(S4:S6,S9:S10,S13)</f>
        <v>100</v>
      </c>
      <c r="T14" s="33">
        <f t="shared" si="0"/>
        <v>678992</v>
      </c>
      <c r="U14" s="31">
        <f>SUM(U4:U6,U9:U10,U13)</f>
        <v>1743487</v>
      </c>
      <c r="V14" s="31">
        <f>SUM(V4:V6,V9:V10,V13)</f>
        <v>10747</v>
      </c>
      <c r="W14" s="31">
        <f>SUM(W4:W6,W9:W10,W13)</f>
        <v>12714</v>
      </c>
      <c r="X14" s="33">
        <f t="shared" si="1"/>
        <v>2433226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50579</v>
      </c>
      <c r="G15" s="23">
        <v>0</v>
      </c>
      <c r="H15" s="24">
        <f t="shared" si="2"/>
        <v>50579</v>
      </c>
      <c r="I15" s="25">
        <v>117638</v>
      </c>
      <c r="J15" s="25">
        <v>836</v>
      </c>
      <c r="K15" s="22">
        <v>760</v>
      </c>
      <c r="L15" s="24">
        <f t="shared" si="3"/>
        <v>169053</v>
      </c>
      <c r="M15" s="12"/>
      <c r="N15" s="87" t="s">
        <v>35</v>
      </c>
      <c r="O15" s="93" t="s">
        <v>36</v>
      </c>
      <c r="P15" s="94"/>
      <c r="Q15" s="95"/>
      <c r="R15" s="13">
        <v>78651</v>
      </c>
      <c r="S15" s="14">
        <v>5</v>
      </c>
      <c r="T15" s="15">
        <f t="shared" si="0"/>
        <v>78656</v>
      </c>
      <c r="U15" s="16">
        <v>207651</v>
      </c>
      <c r="V15" s="16">
        <v>1232</v>
      </c>
      <c r="W15" s="13">
        <v>1207</v>
      </c>
      <c r="X15" s="15">
        <f t="shared" si="1"/>
        <v>287539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80027</v>
      </c>
      <c r="G16" s="23">
        <v>9</v>
      </c>
      <c r="H16" s="24">
        <f t="shared" si="2"/>
        <v>80036</v>
      </c>
      <c r="I16" s="25">
        <v>149523</v>
      </c>
      <c r="J16" s="25">
        <v>1008</v>
      </c>
      <c r="K16" s="22">
        <v>1148</v>
      </c>
      <c r="L16" s="24">
        <f t="shared" si="3"/>
        <v>230567</v>
      </c>
      <c r="M16" s="12"/>
      <c r="N16" s="88"/>
      <c r="O16" s="97" t="s">
        <v>39</v>
      </c>
      <c r="P16" s="100" t="s">
        <v>40</v>
      </c>
      <c r="Q16" s="81"/>
      <c r="R16" s="22">
        <v>147502</v>
      </c>
      <c r="S16" s="23">
        <v>26</v>
      </c>
      <c r="T16" s="24">
        <f t="shared" si="0"/>
        <v>147528</v>
      </c>
      <c r="U16" s="25">
        <v>459973</v>
      </c>
      <c r="V16" s="25">
        <v>2647</v>
      </c>
      <c r="W16" s="22">
        <v>2934</v>
      </c>
      <c r="X16" s="24">
        <f t="shared" si="1"/>
        <v>610148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30015</v>
      </c>
      <c r="G17" s="23">
        <v>1</v>
      </c>
      <c r="H17" s="24">
        <f t="shared" si="2"/>
        <v>30016</v>
      </c>
      <c r="I17" s="25">
        <v>94070</v>
      </c>
      <c r="J17" s="25">
        <v>595</v>
      </c>
      <c r="K17" s="22">
        <v>803</v>
      </c>
      <c r="L17" s="24">
        <f t="shared" si="3"/>
        <v>124681</v>
      </c>
      <c r="M17" s="12"/>
      <c r="N17" s="88"/>
      <c r="O17" s="98"/>
      <c r="P17" s="100" t="s">
        <v>42</v>
      </c>
      <c r="Q17" s="81"/>
      <c r="R17" s="22">
        <v>22168</v>
      </c>
      <c r="S17" s="23">
        <v>5</v>
      </c>
      <c r="T17" s="24">
        <f t="shared" si="0"/>
        <v>22173</v>
      </c>
      <c r="U17" s="25">
        <v>39372</v>
      </c>
      <c r="V17" s="25">
        <v>288</v>
      </c>
      <c r="W17" s="22">
        <v>287</v>
      </c>
      <c r="X17" s="24">
        <f t="shared" si="1"/>
        <v>61833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34181</v>
      </c>
      <c r="G18" s="23">
        <v>1</v>
      </c>
      <c r="H18" s="24">
        <f t="shared" si="2"/>
        <v>34182</v>
      </c>
      <c r="I18" s="25">
        <v>70671</v>
      </c>
      <c r="J18" s="25">
        <v>399</v>
      </c>
      <c r="K18" s="22">
        <v>456</v>
      </c>
      <c r="L18" s="24">
        <f t="shared" si="3"/>
        <v>105252</v>
      </c>
      <c r="M18" s="12"/>
      <c r="N18" s="88"/>
      <c r="O18" s="99"/>
      <c r="P18" s="100" t="s">
        <v>10</v>
      </c>
      <c r="Q18" s="81"/>
      <c r="R18" s="22">
        <f>SUM(R16:R17)</f>
        <v>169670</v>
      </c>
      <c r="S18" s="23">
        <f>SUM(S16:S17)</f>
        <v>31</v>
      </c>
      <c r="T18" s="24">
        <f t="shared" si="0"/>
        <v>169701</v>
      </c>
      <c r="U18" s="25">
        <f>SUM(U16:U17)</f>
        <v>499345</v>
      </c>
      <c r="V18" s="25">
        <f>SUM(V16:V17)</f>
        <v>2935</v>
      </c>
      <c r="W18" s="22">
        <f>SUM(W16:W17)</f>
        <v>3221</v>
      </c>
      <c r="X18" s="24">
        <f t="shared" si="1"/>
        <v>671981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144223</v>
      </c>
      <c r="G19" s="23">
        <f>SUM(G16:G18)</f>
        <v>11</v>
      </c>
      <c r="H19" s="24">
        <f t="shared" si="2"/>
        <v>144234</v>
      </c>
      <c r="I19" s="25">
        <f>SUM(I16:I18)</f>
        <v>314264</v>
      </c>
      <c r="J19" s="25">
        <f>SUM(J16:J18)</f>
        <v>2002</v>
      </c>
      <c r="K19" s="22">
        <f>SUM(K16:K18)</f>
        <v>2407</v>
      </c>
      <c r="L19" s="24">
        <f>SUM(H19:J19)</f>
        <v>460500</v>
      </c>
      <c r="M19" s="12"/>
      <c r="N19" s="88"/>
      <c r="O19" s="115" t="s">
        <v>44</v>
      </c>
      <c r="P19" s="101" t="s">
        <v>45</v>
      </c>
      <c r="Q19" s="102"/>
      <c r="R19" s="22">
        <v>75188</v>
      </c>
      <c r="S19" s="23">
        <v>13</v>
      </c>
      <c r="T19" s="24">
        <f t="shared" si="0"/>
        <v>75201</v>
      </c>
      <c r="U19" s="25">
        <v>256072</v>
      </c>
      <c r="V19" s="25">
        <v>1318</v>
      </c>
      <c r="W19" s="22">
        <v>1740</v>
      </c>
      <c r="X19" s="24">
        <f t="shared" si="1"/>
        <v>332591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126533</v>
      </c>
      <c r="G20" s="23">
        <v>10</v>
      </c>
      <c r="H20" s="24">
        <f t="shared" si="2"/>
        <v>126543</v>
      </c>
      <c r="I20" s="25">
        <v>319136</v>
      </c>
      <c r="J20" s="25">
        <v>2670</v>
      </c>
      <c r="K20" s="22">
        <v>2216</v>
      </c>
      <c r="L20" s="24">
        <f t="shared" si="3"/>
        <v>448349</v>
      </c>
      <c r="M20" s="12"/>
      <c r="N20" s="88"/>
      <c r="O20" s="116"/>
      <c r="P20" s="101" t="s">
        <v>47</v>
      </c>
      <c r="Q20" s="102"/>
      <c r="R20" s="22">
        <v>100270</v>
      </c>
      <c r="S20" s="23">
        <v>14</v>
      </c>
      <c r="T20" s="24">
        <f t="shared" si="0"/>
        <v>100284</v>
      </c>
      <c r="U20" s="25">
        <v>347870</v>
      </c>
      <c r="V20" s="25">
        <v>1387</v>
      </c>
      <c r="W20" s="22">
        <v>2507</v>
      </c>
      <c r="X20" s="24">
        <f t="shared" si="1"/>
        <v>449541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32750</v>
      </c>
      <c r="G21" s="23">
        <v>5</v>
      </c>
      <c r="H21" s="24">
        <f t="shared" si="2"/>
        <v>32755</v>
      </c>
      <c r="I21" s="25">
        <v>144845</v>
      </c>
      <c r="J21" s="25">
        <v>972</v>
      </c>
      <c r="K21" s="22">
        <v>2396</v>
      </c>
      <c r="L21" s="24">
        <f t="shared" si="3"/>
        <v>178572</v>
      </c>
      <c r="M21" s="12"/>
      <c r="N21" s="88"/>
      <c r="O21" s="116"/>
      <c r="P21" s="117" t="s">
        <v>49</v>
      </c>
      <c r="Q21" s="63" t="s">
        <v>49</v>
      </c>
      <c r="R21" s="28">
        <v>17111</v>
      </c>
      <c r="S21" s="29">
        <v>1</v>
      </c>
      <c r="T21" s="36">
        <f t="shared" si="0"/>
        <v>17112</v>
      </c>
      <c r="U21" s="30">
        <v>57382</v>
      </c>
      <c r="V21" s="30">
        <v>344</v>
      </c>
      <c r="W21" s="28">
        <v>627</v>
      </c>
      <c r="X21" s="36">
        <f t="shared" si="1"/>
        <v>74838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159283</v>
      </c>
      <c r="G22" s="23">
        <f>SUM(G20:G21)</f>
        <v>15</v>
      </c>
      <c r="H22" s="24">
        <f t="shared" si="2"/>
        <v>159298</v>
      </c>
      <c r="I22" s="22">
        <f>SUM(I20:I21)</f>
        <v>463981</v>
      </c>
      <c r="J22" s="22">
        <f>SUM(J20:J21)</f>
        <v>3642</v>
      </c>
      <c r="K22" s="22">
        <f>SUM(K20:K21)</f>
        <v>4612</v>
      </c>
      <c r="L22" s="24">
        <f t="shared" si="3"/>
        <v>626921</v>
      </c>
      <c r="M22" s="12"/>
      <c r="N22" s="88"/>
      <c r="O22" s="116"/>
      <c r="P22" s="118"/>
      <c r="Q22" s="63" t="s">
        <v>50</v>
      </c>
      <c r="R22" s="28">
        <v>36901</v>
      </c>
      <c r="S22" s="29">
        <v>3</v>
      </c>
      <c r="T22" s="36">
        <f t="shared" si="0"/>
        <v>36904</v>
      </c>
      <c r="U22" s="30">
        <v>89236</v>
      </c>
      <c r="V22" s="30">
        <v>607</v>
      </c>
      <c r="W22" s="28">
        <v>696</v>
      </c>
      <c r="X22" s="36">
        <f t="shared" si="1"/>
        <v>126747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122565</v>
      </c>
      <c r="G23" s="23">
        <v>6</v>
      </c>
      <c r="H23" s="24">
        <f t="shared" si="2"/>
        <v>122571</v>
      </c>
      <c r="I23" s="25">
        <v>248533</v>
      </c>
      <c r="J23" s="25">
        <v>1954</v>
      </c>
      <c r="K23" s="22">
        <v>1929</v>
      </c>
      <c r="L23" s="24">
        <f t="shared" si="3"/>
        <v>373058</v>
      </c>
      <c r="M23" s="12"/>
      <c r="N23" s="88"/>
      <c r="O23" s="116"/>
      <c r="P23" s="118"/>
      <c r="Q23" s="63" t="s">
        <v>52</v>
      </c>
      <c r="R23" s="28">
        <v>41235</v>
      </c>
      <c r="S23" s="29">
        <v>7</v>
      </c>
      <c r="T23" s="36">
        <f t="shared" si="0"/>
        <v>41242</v>
      </c>
      <c r="U23" s="30">
        <v>136609</v>
      </c>
      <c r="V23" s="30">
        <v>776</v>
      </c>
      <c r="W23" s="28">
        <v>862</v>
      </c>
      <c r="X23" s="36">
        <f t="shared" si="1"/>
        <v>178627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92608</v>
      </c>
      <c r="G24" s="23">
        <v>6</v>
      </c>
      <c r="H24" s="24">
        <f t="shared" si="2"/>
        <v>92614</v>
      </c>
      <c r="I24" s="25">
        <v>209933</v>
      </c>
      <c r="J24" s="25">
        <v>1658</v>
      </c>
      <c r="K24" s="22">
        <v>1672</v>
      </c>
      <c r="L24" s="24">
        <f t="shared" si="3"/>
        <v>304205</v>
      </c>
      <c r="M24" s="12"/>
      <c r="N24" s="88"/>
      <c r="O24" s="107"/>
      <c r="P24" s="119"/>
      <c r="Q24" s="63" t="s">
        <v>10</v>
      </c>
      <c r="R24" s="22">
        <f>SUM(R21:R23)</f>
        <v>95247</v>
      </c>
      <c r="S24" s="23">
        <f>SUM(S21:S23)</f>
        <v>11</v>
      </c>
      <c r="T24" s="24">
        <f t="shared" si="0"/>
        <v>95258</v>
      </c>
      <c r="U24" s="25">
        <f>SUM(U21:U23)</f>
        <v>283227</v>
      </c>
      <c r="V24" s="25">
        <f>SUM(V21:V23)</f>
        <v>1727</v>
      </c>
      <c r="W24" s="22">
        <f>SUM(W21:W23)</f>
        <v>2185</v>
      </c>
      <c r="X24" s="24">
        <f t="shared" si="1"/>
        <v>380212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32975</v>
      </c>
      <c r="G25" s="23">
        <v>2</v>
      </c>
      <c r="H25" s="24">
        <f t="shared" si="2"/>
        <v>32977</v>
      </c>
      <c r="I25" s="25">
        <v>76432</v>
      </c>
      <c r="J25" s="25">
        <v>712</v>
      </c>
      <c r="K25" s="22">
        <v>399</v>
      </c>
      <c r="L25" s="24">
        <f t="shared" si="3"/>
        <v>110121</v>
      </c>
      <c r="M25" s="12"/>
      <c r="N25" s="88"/>
      <c r="O25" s="115" t="s">
        <v>56</v>
      </c>
      <c r="P25" s="101" t="s">
        <v>57</v>
      </c>
      <c r="Q25" s="102"/>
      <c r="R25" s="22">
        <v>126168</v>
      </c>
      <c r="S25" s="23">
        <v>32</v>
      </c>
      <c r="T25" s="36">
        <f t="shared" si="0"/>
        <v>126200</v>
      </c>
      <c r="U25" s="25">
        <v>473762</v>
      </c>
      <c r="V25" s="25">
        <v>3789</v>
      </c>
      <c r="W25" s="22">
        <v>7274</v>
      </c>
      <c r="X25" s="36">
        <f t="shared" si="1"/>
        <v>603751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3" t="s">
        <v>60</v>
      </c>
      <c r="F26" s="22">
        <v>95608</v>
      </c>
      <c r="G26" s="23">
        <v>6</v>
      </c>
      <c r="H26" s="24">
        <f t="shared" si="2"/>
        <v>95614</v>
      </c>
      <c r="I26" s="25">
        <v>216019</v>
      </c>
      <c r="J26" s="25">
        <v>1546</v>
      </c>
      <c r="K26" s="22">
        <v>1446</v>
      </c>
      <c r="L26" s="24">
        <f t="shared" si="3"/>
        <v>313179</v>
      </c>
      <c r="M26" s="12"/>
      <c r="N26" s="88"/>
      <c r="O26" s="116"/>
      <c r="P26" s="101" t="s">
        <v>61</v>
      </c>
      <c r="Q26" s="102"/>
      <c r="R26" s="22">
        <v>64822</v>
      </c>
      <c r="S26" s="23">
        <v>8</v>
      </c>
      <c r="T26" s="24">
        <f t="shared" si="0"/>
        <v>64830</v>
      </c>
      <c r="U26" s="25">
        <v>178440</v>
      </c>
      <c r="V26" s="25">
        <v>778</v>
      </c>
      <c r="W26" s="22">
        <v>1215</v>
      </c>
      <c r="X26" s="36">
        <f t="shared" si="1"/>
        <v>244048</v>
      </c>
    </row>
    <row r="27" spans="1:24" s="17" customFormat="1" ht="8.4499999999999993" customHeight="1" x14ac:dyDescent="0.15">
      <c r="A27" s="11"/>
      <c r="B27" s="88"/>
      <c r="C27" s="116"/>
      <c r="D27" s="118"/>
      <c r="E27" s="63" t="s">
        <v>62</v>
      </c>
      <c r="F27" s="22">
        <v>34793</v>
      </c>
      <c r="G27" s="23">
        <v>2</v>
      </c>
      <c r="H27" s="24">
        <f t="shared" si="2"/>
        <v>34795</v>
      </c>
      <c r="I27" s="25">
        <v>61771</v>
      </c>
      <c r="J27" s="25">
        <v>779</v>
      </c>
      <c r="K27" s="22">
        <v>565</v>
      </c>
      <c r="L27" s="24">
        <f t="shared" si="3"/>
        <v>97345</v>
      </c>
      <c r="M27" s="12"/>
      <c r="N27" s="88"/>
      <c r="O27" s="116"/>
      <c r="P27" s="117" t="s">
        <v>63</v>
      </c>
      <c r="Q27" s="63" t="s">
        <v>63</v>
      </c>
      <c r="R27" s="22">
        <v>45466</v>
      </c>
      <c r="S27" s="23">
        <v>10</v>
      </c>
      <c r="T27" s="24">
        <f t="shared" si="0"/>
        <v>45476</v>
      </c>
      <c r="U27" s="25">
        <v>157749</v>
      </c>
      <c r="V27" s="25">
        <v>912</v>
      </c>
      <c r="W27" s="22">
        <v>1234</v>
      </c>
      <c r="X27" s="36">
        <f t="shared" si="1"/>
        <v>204137</v>
      </c>
    </row>
    <row r="28" spans="1:24" s="17" customFormat="1" ht="8.4499999999999993" customHeight="1" x14ac:dyDescent="0.15">
      <c r="A28" s="11"/>
      <c r="B28" s="88"/>
      <c r="C28" s="116"/>
      <c r="D28" s="118"/>
      <c r="E28" s="63" t="s">
        <v>64</v>
      </c>
      <c r="F28" s="26">
        <v>22463</v>
      </c>
      <c r="G28" s="23">
        <v>1</v>
      </c>
      <c r="H28" s="24">
        <f t="shared" si="2"/>
        <v>22464</v>
      </c>
      <c r="I28" s="26">
        <v>70120</v>
      </c>
      <c r="J28" s="26">
        <v>517</v>
      </c>
      <c r="K28" s="22">
        <v>734</v>
      </c>
      <c r="L28" s="24">
        <f t="shared" si="3"/>
        <v>93101</v>
      </c>
      <c r="M28" s="12"/>
      <c r="N28" s="88"/>
      <c r="O28" s="116"/>
      <c r="P28" s="118"/>
      <c r="Q28" s="63" t="s">
        <v>65</v>
      </c>
      <c r="R28" s="22">
        <v>22468</v>
      </c>
      <c r="S28" s="23">
        <v>6</v>
      </c>
      <c r="T28" s="24">
        <f t="shared" si="0"/>
        <v>22474</v>
      </c>
      <c r="U28" s="25">
        <v>86517</v>
      </c>
      <c r="V28" s="25">
        <v>374</v>
      </c>
      <c r="W28" s="22">
        <v>836</v>
      </c>
      <c r="X28" s="36">
        <f t="shared" si="1"/>
        <v>109365</v>
      </c>
    </row>
    <row r="29" spans="1:24" s="17" customFormat="1" ht="8.4499999999999993" customHeight="1" x14ac:dyDescent="0.15">
      <c r="A29" s="11"/>
      <c r="B29" s="88"/>
      <c r="C29" s="116"/>
      <c r="D29" s="119"/>
      <c r="E29" s="63" t="s">
        <v>10</v>
      </c>
      <c r="F29" s="26">
        <f>SUM(F26:F28)</f>
        <v>152864</v>
      </c>
      <c r="G29" s="23">
        <f>SUM(G26:G28)</f>
        <v>9</v>
      </c>
      <c r="H29" s="24">
        <f t="shared" si="2"/>
        <v>152873</v>
      </c>
      <c r="I29" s="22">
        <f>SUM(I26:I28)</f>
        <v>347910</v>
      </c>
      <c r="J29" s="22">
        <f>SUM(J26:J28)</f>
        <v>2842</v>
      </c>
      <c r="K29" s="22">
        <f>SUM(K26:K28)</f>
        <v>2745</v>
      </c>
      <c r="L29" s="24">
        <f t="shared" si="3"/>
        <v>503625</v>
      </c>
      <c r="M29" s="12"/>
      <c r="N29" s="88"/>
      <c r="O29" s="116"/>
      <c r="P29" s="118"/>
      <c r="Q29" s="63" t="s">
        <v>66</v>
      </c>
      <c r="R29" s="22">
        <v>24572</v>
      </c>
      <c r="S29" s="23">
        <v>9</v>
      </c>
      <c r="T29" s="24">
        <f t="shared" si="0"/>
        <v>24581</v>
      </c>
      <c r="U29" s="25">
        <v>79279</v>
      </c>
      <c r="V29" s="25">
        <v>456</v>
      </c>
      <c r="W29" s="22">
        <v>650</v>
      </c>
      <c r="X29" s="36">
        <f t="shared" si="1"/>
        <v>104316</v>
      </c>
    </row>
    <row r="30" spans="1:24" s="17" customFormat="1" ht="8.4499999999999993" customHeight="1" x14ac:dyDescent="0.15">
      <c r="A30" s="11"/>
      <c r="B30" s="88"/>
      <c r="C30" s="107"/>
      <c r="D30" s="101" t="s">
        <v>181</v>
      </c>
      <c r="E30" s="102"/>
      <c r="F30" s="22">
        <v>46047</v>
      </c>
      <c r="G30" s="23">
        <v>1</v>
      </c>
      <c r="H30" s="24">
        <f t="shared" si="2"/>
        <v>46048</v>
      </c>
      <c r="I30" s="25">
        <v>109250</v>
      </c>
      <c r="J30" s="25">
        <v>700</v>
      </c>
      <c r="K30" s="22">
        <v>762</v>
      </c>
      <c r="L30" s="24">
        <f t="shared" si="3"/>
        <v>155998</v>
      </c>
      <c r="M30" s="12"/>
      <c r="N30" s="88"/>
      <c r="O30" s="116"/>
      <c r="P30" s="119"/>
      <c r="Q30" s="63" t="s">
        <v>10</v>
      </c>
      <c r="R30" s="26">
        <f>SUM(R27:R29)</f>
        <v>92506</v>
      </c>
      <c r="S30" s="23">
        <f>SUM(S27:S29)</f>
        <v>25</v>
      </c>
      <c r="T30" s="24">
        <f t="shared" si="0"/>
        <v>92531</v>
      </c>
      <c r="U30" s="22">
        <f>SUM(U27:U29)</f>
        <v>323545</v>
      </c>
      <c r="V30" s="22">
        <f>SUM(V27:V29)</f>
        <v>1742</v>
      </c>
      <c r="W30" s="22">
        <f>SUM(W27:W29)</f>
        <v>2720</v>
      </c>
      <c r="X30" s="24">
        <f t="shared" si="1"/>
        <v>417818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884208</v>
      </c>
      <c r="G31" s="32">
        <f>SUM(G14:G15,G19,G22:G25,G29:G30)</f>
        <v>53</v>
      </c>
      <c r="H31" s="33">
        <f t="shared" si="2"/>
        <v>884261</v>
      </c>
      <c r="I31" s="31">
        <f>SUM(I14:I15,I19,I22:I25,I29:I30)</f>
        <v>2093058</v>
      </c>
      <c r="J31" s="31">
        <f>SUM(J14:J15,J19,J22:J25,J29:J30)</f>
        <v>15916</v>
      </c>
      <c r="K31" s="31">
        <f>SUM(K14:K15,K19,K22:K25,K29:K30)</f>
        <v>16652</v>
      </c>
      <c r="L31" s="37">
        <f t="shared" si="3"/>
        <v>2993235</v>
      </c>
      <c r="M31" s="12"/>
      <c r="N31" s="88"/>
      <c r="O31" s="116"/>
      <c r="P31" s="117" t="s">
        <v>68</v>
      </c>
      <c r="Q31" s="63" t="s">
        <v>69</v>
      </c>
      <c r="R31" s="22">
        <v>41084</v>
      </c>
      <c r="S31" s="23">
        <v>11</v>
      </c>
      <c r="T31" s="24">
        <f t="shared" si="0"/>
        <v>41095</v>
      </c>
      <c r="U31" s="25">
        <v>178867</v>
      </c>
      <c r="V31" s="25">
        <v>1131</v>
      </c>
      <c r="W31" s="22">
        <v>2086</v>
      </c>
      <c r="X31" s="36">
        <f t="shared" si="1"/>
        <v>221093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132993</v>
      </c>
      <c r="G32" s="23">
        <v>12</v>
      </c>
      <c r="H32" s="24">
        <f t="shared" si="2"/>
        <v>133005</v>
      </c>
      <c r="I32" s="25">
        <v>322799</v>
      </c>
      <c r="J32" s="25">
        <v>1785</v>
      </c>
      <c r="K32" s="22">
        <v>2243</v>
      </c>
      <c r="L32" s="24">
        <f t="shared" si="3"/>
        <v>457589</v>
      </c>
      <c r="M32" s="12"/>
      <c r="N32" s="88"/>
      <c r="O32" s="116"/>
      <c r="P32" s="118"/>
      <c r="Q32" s="63" t="s">
        <v>73</v>
      </c>
      <c r="R32" s="22">
        <v>13724</v>
      </c>
      <c r="S32" s="23">
        <v>6</v>
      </c>
      <c r="T32" s="24">
        <f t="shared" si="0"/>
        <v>13730</v>
      </c>
      <c r="U32" s="25">
        <v>77243</v>
      </c>
      <c r="V32" s="25">
        <v>534</v>
      </c>
      <c r="W32" s="22">
        <v>833</v>
      </c>
      <c r="X32" s="36">
        <f t="shared" si="1"/>
        <v>91507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3" t="s">
        <v>75</v>
      </c>
      <c r="F33" s="22">
        <v>52163</v>
      </c>
      <c r="G33" s="23">
        <v>4</v>
      </c>
      <c r="H33" s="24">
        <f t="shared" si="2"/>
        <v>52167</v>
      </c>
      <c r="I33" s="25">
        <v>142109</v>
      </c>
      <c r="J33" s="25">
        <v>767</v>
      </c>
      <c r="K33" s="22">
        <v>1180</v>
      </c>
      <c r="L33" s="24">
        <f t="shared" si="3"/>
        <v>195043</v>
      </c>
      <c r="M33" s="12"/>
      <c r="N33" s="88"/>
      <c r="O33" s="116"/>
      <c r="P33" s="118"/>
      <c r="Q33" s="63" t="s">
        <v>76</v>
      </c>
      <c r="R33" s="22">
        <v>10428</v>
      </c>
      <c r="S33" s="23">
        <v>1</v>
      </c>
      <c r="T33" s="24">
        <f t="shared" si="0"/>
        <v>10429</v>
      </c>
      <c r="U33" s="25">
        <v>51627</v>
      </c>
      <c r="V33" s="25">
        <v>290</v>
      </c>
      <c r="W33" s="22">
        <v>536</v>
      </c>
      <c r="X33" s="36">
        <f t="shared" si="1"/>
        <v>62346</v>
      </c>
    </row>
    <row r="34" spans="1:24" s="17" customFormat="1" ht="8.4499999999999993" customHeight="1" x14ac:dyDescent="0.15">
      <c r="A34" s="39"/>
      <c r="B34" s="88"/>
      <c r="C34" s="116"/>
      <c r="D34" s="118"/>
      <c r="E34" s="63" t="s">
        <v>182</v>
      </c>
      <c r="F34" s="22">
        <v>82704</v>
      </c>
      <c r="G34" s="23">
        <v>9</v>
      </c>
      <c r="H34" s="24">
        <f t="shared" si="2"/>
        <v>82713</v>
      </c>
      <c r="I34" s="25">
        <v>198765</v>
      </c>
      <c r="J34" s="25">
        <v>929</v>
      </c>
      <c r="K34" s="22">
        <v>1657</v>
      </c>
      <c r="L34" s="24">
        <f t="shared" si="3"/>
        <v>282407</v>
      </c>
      <c r="M34" s="12"/>
      <c r="N34" s="88"/>
      <c r="O34" s="107"/>
      <c r="P34" s="119"/>
      <c r="Q34" s="63" t="s">
        <v>10</v>
      </c>
      <c r="R34" s="22">
        <f>SUM(R31:R33)</f>
        <v>65236</v>
      </c>
      <c r="S34" s="23">
        <f>SUM(S31:S33)</f>
        <v>18</v>
      </c>
      <c r="T34" s="24">
        <f t="shared" si="0"/>
        <v>65254</v>
      </c>
      <c r="U34" s="25">
        <f>SUM(U31:U33)</f>
        <v>307737</v>
      </c>
      <c r="V34" s="25">
        <f>SUM(V31:V33)</f>
        <v>1955</v>
      </c>
      <c r="W34" s="22">
        <f>SUM(W31:W33)</f>
        <v>3455</v>
      </c>
      <c r="X34" s="24">
        <f t="shared" si="1"/>
        <v>374946</v>
      </c>
    </row>
    <row r="35" spans="1:24" s="17" customFormat="1" ht="8.4499999999999993" customHeight="1" x14ac:dyDescent="0.15">
      <c r="A35" s="39"/>
      <c r="B35" s="88"/>
      <c r="C35" s="107"/>
      <c r="D35" s="119"/>
      <c r="E35" s="63" t="s">
        <v>10</v>
      </c>
      <c r="F35" s="26">
        <f>SUM(F33:F34)</f>
        <v>134867</v>
      </c>
      <c r="G35" s="23">
        <f>SUM(G33:G34)</f>
        <v>13</v>
      </c>
      <c r="H35" s="24">
        <f t="shared" si="2"/>
        <v>134880</v>
      </c>
      <c r="I35" s="22">
        <f>SUM(I33:I34)</f>
        <v>340874</v>
      </c>
      <c r="J35" s="22">
        <f>SUM(J33:J34)</f>
        <v>1696</v>
      </c>
      <c r="K35" s="22">
        <f>SUM(K33:K34)</f>
        <v>2837</v>
      </c>
      <c r="L35" s="24">
        <f t="shared" si="3"/>
        <v>477450</v>
      </c>
      <c r="M35" s="12"/>
      <c r="N35" s="88"/>
      <c r="O35" s="115" t="s">
        <v>78</v>
      </c>
      <c r="P35" s="122" t="s">
        <v>79</v>
      </c>
      <c r="Q35" s="123"/>
      <c r="R35" s="22">
        <v>153388</v>
      </c>
      <c r="S35" s="23">
        <v>24</v>
      </c>
      <c r="T35" s="24">
        <f t="shared" si="0"/>
        <v>153412</v>
      </c>
      <c r="U35" s="25">
        <v>401854</v>
      </c>
      <c r="V35" s="25">
        <v>3396</v>
      </c>
      <c r="W35" s="22">
        <v>2804</v>
      </c>
      <c r="X35" s="36">
        <f t="shared" si="1"/>
        <v>558662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3" t="s">
        <v>81</v>
      </c>
      <c r="F36" s="22">
        <v>91423</v>
      </c>
      <c r="G36" s="23">
        <v>15</v>
      </c>
      <c r="H36" s="24">
        <f t="shared" si="2"/>
        <v>91438</v>
      </c>
      <c r="I36" s="25">
        <v>243434</v>
      </c>
      <c r="J36" s="25">
        <v>1439</v>
      </c>
      <c r="K36" s="22">
        <v>2036</v>
      </c>
      <c r="L36" s="24">
        <f t="shared" si="3"/>
        <v>336311</v>
      </c>
      <c r="M36" s="12"/>
      <c r="N36" s="88"/>
      <c r="O36" s="116"/>
      <c r="P36" s="122" t="s">
        <v>82</v>
      </c>
      <c r="Q36" s="123"/>
      <c r="R36" s="28">
        <v>22680</v>
      </c>
      <c r="S36" s="29">
        <v>7</v>
      </c>
      <c r="T36" s="24">
        <f t="shared" si="0"/>
        <v>22687</v>
      </c>
      <c r="U36" s="30">
        <v>67682</v>
      </c>
      <c r="V36" s="30">
        <v>404</v>
      </c>
      <c r="W36" s="28">
        <v>455</v>
      </c>
      <c r="X36" s="36">
        <f t="shared" si="1"/>
        <v>90773</v>
      </c>
    </row>
    <row r="37" spans="1:24" s="17" customFormat="1" ht="8.4499999999999993" customHeight="1" x14ac:dyDescent="0.15">
      <c r="A37" s="39"/>
      <c r="B37" s="88"/>
      <c r="C37" s="84"/>
      <c r="D37" s="85"/>
      <c r="E37" s="63" t="s">
        <v>83</v>
      </c>
      <c r="F37" s="22">
        <v>24539</v>
      </c>
      <c r="G37" s="23">
        <v>3</v>
      </c>
      <c r="H37" s="24">
        <f t="shared" si="2"/>
        <v>24542</v>
      </c>
      <c r="I37" s="25">
        <v>56229</v>
      </c>
      <c r="J37" s="25">
        <v>315</v>
      </c>
      <c r="K37" s="22">
        <v>288</v>
      </c>
      <c r="L37" s="24">
        <f t="shared" si="3"/>
        <v>81086</v>
      </c>
      <c r="M37" s="12"/>
      <c r="N37" s="88"/>
      <c r="O37" s="107"/>
      <c r="P37" s="101" t="s">
        <v>10</v>
      </c>
      <c r="Q37" s="102"/>
      <c r="R37" s="22">
        <f>SUM(R35:R36)</f>
        <v>176068</v>
      </c>
      <c r="S37" s="23">
        <f>SUM(S35:S36)</f>
        <v>31</v>
      </c>
      <c r="T37" s="24">
        <f t="shared" si="0"/>
        <v>176099</v>
      </c>
      <c r="U37" s="25">
        <f>SUM(U35:U36)</f>
        <v>469536</v>
      </c>
      <c r="V37" s="25">
        <f>SUM(V35:V36)</f>
        <v>3800</v>
      </c>
      <c r="W37" s="22">
        <f>SUM(W35:W36)</f>
        <v>3259</v>
      </c>
      <c r="X37" s="24">
        <f t="shared" si="1"/>
        <v>649435</v>
      </c>
    </row>
    <row r="38" spans="1:24" s="17" customFormat="1" ht="8.4499999999999993" customHeight="1" x14ac:dyDescent="0.15">
      <c r="A38" s="39"/>
      <c r="B38" s="88"/>
      <c r="C38" s="84"/>
      <c r="D38" s="85"/>
      <c r="E38" s="63" t="s">
        <v>10</v>
      </c>
      <c r="F38" s="26">
        <f>SUM(F36:F37)</f>
        <v>115962</v>
      </c>
      <c r="G38" s="23">
        <f>SUM(G36:G37)</f>
        <v>18</v>
      </c>
      <c r="H38" s="24">
        <f t="shared" si="2"/>
        <v>115980</v>
      </c>
      <c r="I38" s="22">
        <f>SUM(I36:I37)</f>
        <v>299663</v>
      </c>
      <c r="J38" s="22">
        <f>SUM(J36:J37)</f>
        <v>1754</v>
      </c>
      <c r="K38" s="22">
        <f>SUM(K36:K37)</f>
        <v>2324</v>
      </c>
      <c r="L38" s="24">
        <f t="shared" si="3"/>
        <v>417397</v>
      </c>
      <c r="M38" s="12"/>
      <c r="N38" s="89"/>
      <c r="O38" s="124" t="s">
        <v>30</v>
      </c>
      <c r="P38" s="125"/>
      <c r="Q38" s="126"/>
      <c r="R38" s="31">
        <f>SUM(R15,R18:R20,R24:R26,R30,R34,R37)</f>
        <v>1043826</v>
      </c>
      <c r="S38" s="40">
        <f>SUM(S15,S18:S20,S24:S26,S30,S34,S37)</f>
        <v>188</v>
      </c>
      <c r="T38" s="33">
        <f t="shared" si="0"/>
        <v>1044014</v>
      </c>
      <c r="U38" s="31">
        <f>SUM(U15,U18:U20,U24:U26,U30,U34,U37)</f>
        <v>3347185</v>
      </c>
      <c r="V38" s="31">
        <f>SUM(V15,V18:V20,V24:V26,V30,V34,V37)</f>
        <v>20663</v>
      </c>
      <c r="W38" s="31">
        <f>SUM(W15,W18:W20,W24:W26,W30,W34,W37)</f>
        <v>28783</v>
      </c>
      <c r="X38" s="33">
        <f t="shared" si="1"/>
        <v>4411862</v>
      </c>
    </row>
    <row r="39" spans="1:24" s="17" customFormat="1" ht="8.4499999999999993" customHeight="1" x14ac:dyDescent="0.15">
      <c r="A39" s="39"/>
      <c r="B39" s="88"/>
      <c r="C39" s="84"/>
      <c r="D39" s="82" t="s">
        <v>183</v>
      </c>
      <c r="E39" s="83"/>
      <c r="F39" s="22">
        <v>44496</v>
      </c>
      <c r="G39" s="23">
        <v>2</v>
      </c>
      <c r="H39" s="24">
        <f t="shared" si="2"/>
        <v>44498</v>
      </c>
      <c r="I39" s="25">
        <v>148051</v>
      </c>
      <c r="J39" s="25">
        <v>730</v>
      </c>
      <c r="K39" s="22">
        <v>1042</v>
      </c>
      <c r="L39" s="24">
        <f t="shared" si="3"/>
        <v>193279</v>
      </c>
      <c r="M39" s="12"/>
      <c r="N39" s="87" t="s">
        <v>85</v>
      </c>
      <c r="O39" s="127" t="s">
        <v>86</v>
      </c>
      <c r="P39" s="128"/>
      <c r="Q39" s="109"/>
      <c r="R39" s="22">
        <v>114150</v>
      </c>
      <c r="S39" s="23">
        <v>15</v>
      </c>
      <c r="T39" s="24">
        <f t="shared" si="0"/>
        <v>114165</v>
      </c>
      <c r="U39" s="25">
        <v>345282</v>
      </c>
      <c r="V39" s="25">
        <v>2359</v>
      </c>
      <c r="W39" s="22">
        <v>2738</v>
      </c>
      <c r="X39" s="24">
        <f t="shared" si="1"/>
        <v>461806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126013</v>
      </c>
      <c r="G40" s="23">
        <v>16</v>
      </c>
      <c r="H40" s="24">
        <f t="shared" si="2"/>
        <v>126029</v>
      </c>
      <c r="I40" s="25">
        <v>325128</v>
      </c>
      <c r="J40" s="25">
        <v>2005</v>
      </c>
      <c r="K40" s="22">
        <v>1990</v>
      </c>
      <c r="L40" s="24">
        <f t="shared" si="3"/>
        <v>453162</v>
      </c>
      <c r="M40" s="12"/>
      <c r="N40" s="88"/>
      <c r="O40" s="120" t="s">
        <v>89</v>
      </c>
      <c r="P40" s="121"/>
      <c r="Q40" s="102"/>
      <c r="R40" s="22">
        <v>144903</v>
      </c>
      <c r="S40" s="23">
        <v>23</v>
      </c>
      <c r="T40" s="24">
        <f t="shared" si="0"/>
        <v>144926</v>
      </c>
      <c r="U40" s="25">
        <v>364058</v>
      </c>
      <c r="V40" s="25">
        <v>3479</v>
      </c>
      <c r="W40" s="22">
        <v>5969</v>
      </c>
      <c r="X40" s="24">
        <f t="shared" si="1"/>
        <v>512463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34969</v>
      </c>
      <c r="G41" s="23">
        <v>8</v>
      </c>
      <c r="H41" s="24">
        <f t="shared" si="2"/>
        <v>34977</v>
      </c>
      <c r="I41" s="25">
        <v>97830</v>
      </c>
      <c r="J41" s="25">
        <v>632</v>
      </c>
      <c r="K41" s="22">
        <v>723</v>
      </c>
      <c r="L41" s="24">
        <f t="shared" si="3"/>
        <v>133439</v>
      </c>
      <c r="M41" s="12"/>
      <c r="N41" s="88"/>
      <c r="O41" s="115" t="s">
        <v>91</v>
      </c>
      <c r="P41" s="101" t="s">
        <v>184</v>
      </c>
      <c r="Q41" s="102"/>
      <c r="R41" s="41">
        <v>83709</v>
      </c>
      <c r="S41" s="42">
        <v>17</v>
      </c>
      <c r="T41" s="43">
        <f t="shared" si="0"/>
        <v>83726</v>
      </c>
      <c r="U41" s="44">
        <v>129779</v>
      </c>
      <c r="V41" s="44">
        <v>3281</v>
      </c>
      <c r="W41" s="41">
        <v>7168</v>
      </c>
      <c r="X41" s="43">
        <f t="shared" si="1"/>
        <v>216786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27939</v>
      </c>
      <c r="G42" s="23">
        <v>2</v>
      </c>
      <c r="H42" s="24">
        <f t="shared" si="2"/>
        <v>27941</v>
      </c>
      <c r="I42" s="26">
        <v>83518</v>
      </c>
      <c r="J42" s="26">
        <v>616</v>
      </c>
      <c r="K42" s="22">
        <v>665</v>
      </c>
      <c r="L42" s="24">
        <f t="shared" si="3"/>
        <v>112075</v>
      </c>
      <c r="M42" s="12"/>
      <c r="N42" s="88"/>
      <c r="O42" s="116"/>
      <c r="P42" s="101" t="s">
        <v>94</v>
      </c>
      <c r="Q42" s="102"/>
      <c r="R42" s="22">
        <v>127681</v>
      </c>
      <c r="S42" s="23">
        <v>24</v>
      </c>
      <c r="T42" s="24">
        <f t="shared" si="0"/>
        <v>127705</v>
      </c>
      <c r="U42" s="25">
        <v>320390</v>
      </c>
      <c r="V42" s="25">
        <v>3938</v>
      </c>
      <c r="W42" s="22">
        <v>10573</v>
      </c>
      <c r="X42" s="24">
        <f t="shared" si="1"/>
        <v>452033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188921</v>
      </c>
      <c r="G43" s="23">
        <f>SUM(G40:G42)</f>
        <v>26</v>
      </c>
      <c r="H43" s="24">
        <f t="shared" ref="H43:H79" si="4">SUM(F43:G43)</f>
        <v>188947</v>
      </c>
      <c r="I43" s="26">
        <f>SUM(I40:I42)</f>
        <v>506476</v>
      </c>
      <c r="J43" s="26">
        <f>SUM(J40:J42)</f>
        <v>3253</v>
      </c>
      <c r="K43" s="26">
        <f>SUM(K40:K42)</f>
        <v>3378</v>
      </c>
      <c r="L43" s="24">
        <f t="shared" ref="L43:L79" si="5">SUM(H43:J43)</f>
        <v>698676</v>
      </c>
      <c r="M43" s="12"/>
      <c r="N43" s="88"/>
      <c r="O43" s="116"/>
      <c r="P43" s="117" t="s">
        <v>95</v>
      </c>
      <c r="Q43" s="63" t="s">
        <v>96</v>
      </c>
      <c r="R43" s="22">
        <v>83998</v>
      </c>
      <c r="S43" s="23">
        <v>20</v>
      </c>
      <c r="T43" s="24">
        <f t="shared" si="0"/>
        <v>84018</v>
      </c>
      <c r="U43" s="25">
        <v>274025</v>
      </c>
      <c r="V43" s="25">
        <v>2312</v>
      </c>
      <c r="W43" s="22">
        <v>3485</v>
      </c>
      <c r="X43" s="24">
        <f t="shared" si="1"/>
        <v>360355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3" t="s">
        <v>99</v>
      </c>
      <c r="F44" s="22">
        <v>60781</v>
      </c>
      <c r="G44" s="23">
        <v>8</v>
      </c>
      <c r="H44" s="24">
        <f t="shared" si="4"/>
        <v>60789</v>
      </c>
      <c r="I44" s="25">
        <v>209242</v>
      </c>
      <c r="J44" s="25">
        <v>1690</v>
      </c>
      <c r="K44" s="22">
        <v>5010</v>
      </c>
      <c r="L44" s="24">
        <f t="shared" si="5"/>
        <v>271721</v>
      </c>
      <c r="M44" s="12"/>
      <c r="N44" s="88"/>
      <c r="O44" s="116"/>
      <c r="P44" s="118"/>
      <c r="Q44" s="63" t="s">
        <v>100</v>
      </c>
      <c r="R44" s="22">
        <v>36162</v>
      </c>
      <c r="S44" s="23">
        <v>10</v>
      </c>
      <c r="T44" s="24">
        <f t="shared" si="0"/>
        <v>36172</v>
      </c>
      <c r="U44" s="25">
        <v>105523</v>
      </c>
      <c r="V44" s="25">
        <v>1017</v>
      </c>
      <c r="W44" s="22">
        <v>1847</v>
      </c>
      <c r="X44" s="24">
        <f t="shared" si="1"/>
        <v>142712</v>
      </c>
    </row>
    <row r="45" spans="1:24" s="17" customFormat="1" ht="8.4499999999999993" customHeight="1" x14ac:dyDescent="0.15">
      <c r="A45" s="39"/>
      <c r="B45" s="88"/>
      <c r="C45" s="116"/>
      <c r="D45" s="85"/>
      <c r="E45" s="63" t="s">
        <v>101</v>
      </c>
      <c r="F45" s="22">
        <v>17123</v>
      </c>
      <c r="G45" s="23">
        <v>2</v>
      </c>
      <c r="H45" s="24">
        <f t="shared" si="4"/>
        <v>17125</v>
      </c>
      <c r="I45" s="25">
        <v>47443</v>
      </c>
      <c r="J45" s="25">
        <v>567</v>
      </c>
      <c r="K45" s="22">
        <v>2366</v>
      </c>
      <c r="L45" s="24">
        <f t="shared" si="5"/>
        <v>65135</v>
      </c>
      <c r="M45" s="12"/>
      <c r="N45" s="88"/>
      <c r="O45" s="107"/>
      <c r="P45" s="119"/>
      <c r="Q45" s="63" t="s">
        <v>10</v>
      </c>
      <c r="R45" s="22">
        <f>SUM(R43:R44)</f>
        <v>120160</v>
      </c>
      <c r="S45" s="23">
        <f>SUM(S43:S44)</f>
        <v>30</v>
      </c>
      <c r="T45" s="24">
        <f t="shared" si="0"/>
        <v>120190</v>
      </c>
      <c r="U45" s="25">
        <f>SUM(U43:U44)</f>
        <v>379548</v>
      </c>
      <c r="V45" s="25">
        <f>SUM(V43:V44)</f>
        <v>3329</v>
      </c>
      <c r="W45" s="22">
        <f>SUM(W43:W44)</f>
        <v>5332</v>
      </c>
      <c r="X45" s="24">
        <f t="shared" si="1"/>
        <v>503067</v>
      </c>
    </row>
    <row r="46" spans="1:24" s="17" customFormat="1" ht="8.4499999999999993" customHeight="1" x14ac:dyDescent="0.15">
      <c r="A46" s="39"/>
      <c r="B46" s="88"/>
      <c r="C46" s="116"/>
      <c r="D46" s="85"/>
      <c r="E46" s="63" t="s">
        <v>10</v>
      </c>
      <c r="F46" s="26">
        <f>SUM(F44:F45)</f>
        <v>77904</v>
      </c>
      <c r="G46" s="23">
        <f>SUM(G44:G45)</f>
        <v>10</v>
      </c>
      <c r="H46" s="24">
        <f t="shared" si="4"/>
        <v>77914</v>
      </c>
      <c r="I46" s="26">
        <f>SUM(I44:I45)</f>
        <v>256685</v>
      </c>
      <c r="J46" s="26">
        <f>SUM(J44:J45)</f>
        <v>2257</v>
      </c>
      <c r="K46" s="26">
        <f>SUM(K44:K45)</f>
        <v>7376</v>
      </c>
      <c r="L46" s="24">
        <f t="shared" si="5"/>
        <v>336856</v>
      </c>
      <c r="M46" s="12"/>
      <c r="N46" s="88"/>
      <c r="O46" s="120" t="s">
        <v>102</v>
      </c>
      <c r="P46" s="121"/>
      <c r="Q46" s="102"/>
      <c r="R46" s="22">
        <v>86378</v>
      </c>
      <c r="S46" s="23">
        <v>16</v>
      </c>
      <c r="T46" s="24">
        <f t="shared" si="0"/>
        <v>86394</v>
      </c>
      <c r="U46" s="25">
        <v>261670</v>
      </c>
      <c r="V46" s="25">
        <v>2233</v>
      </c>
      <c r="W46" s="22">
        <v>2783</v>
      </c>
      <c r="X46" s="24">
        <f t="shared" si="1"/>
        <v>350297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3" t="s">
        <v>103</v>
      </c>
      <c r="F47" s="22">
        <v>42974</v>
      </c>
      <c r="G47" s="23">
        <v>6</v>
      </c>
      <c r="H47" s="24">
        <f t="shared" si="4"/>
        <v>42980</v>
      </c>
      <c r="I47" s="25">
        <v>154918</v>
      </c>
      <c r="J47" s="25">
        <v>1190</v>
      </c>
      <c r="K47" s="22">
        <v>3396</v>
      </c>
      <c r="L47" s="24">
        <f t="shared" si="5"/>
        <v>199088</v>
      </c>
      <c r="M47" s="12"/>
      <c r="N47" s="88"/>
      <c r="O47" s="120" t="s">
        <v>104</v>
      </c>
      <c r="P47" s="121"/>
      <c r="Q47" s="102"/>
      <c r="R47" s="22">
        <v>118383</v>
      </c>
      <c r="S47" s="23">
        <v>22</v>
      </c>
      <c r="T47" s="24">
        <f t="shared" si="0"/>
        <v>118405</v>
      </c>
      <c r="U47" s="25">
        <v>271473</v>
      </c>
      <c r="V47" s="25">
        <v>2568</v>
      </c>
      <c r="W47" s="22">
        <v>1807</v>
      </c>
      <c r="X47" s="24">
        <f t="shared" si="1"/>
        <v>392446</v>
      </c>
    </row>
    <row r="48" spans="1:24" s="17" customFormat="1" ht="8.4499999999999993" customHeight="1" x14ac:dyDescent="0.15">
      <c r="A48" s="39"/>
      <c r="B48" s="88"/>
      <c r="C48" s="116"/>
      <c r="D48" s="130"/>
      <c r="E48" s="63" t="s">
        <v>105</v>
      </c>
      <c r="F48" s="22">
        <v>10466</v>
      </c>
      <c r="G48" s="23">
        <v>3</v>
      </c>
      <c r="H48" s="24">
        <f t="shared" si="4"/>
        <v>10469</v>
      </c>
      <c r="I48" s="25">
        <v>36733</v>
      </c>
      <c r="J48" s="25">
        <v>373</v>
      </c>
      <c r="K48" s="22">
        <v>1185</v>
      </c>
      <c r="L48" s="24">
        <f t="shared" si="5"/>
        <v>47575</v>
      </c>
      <c r="M48" s="12"/>
      <c r="N48" s="88"/>
      <c r="O48" s="115" t="s">
        <v>106</v>
      </c>
      <c r="P48" s="101" t="s">
        <v>107</v>
      </c>
      <c r="Q48" s="102"/>
      <c r="R48" s="22">
        <v>170147</v>
      </c>
      <c r="S48" s="23">
        <v>43</v>
      </c>
      <c r="T48" s="24">
        <f t="shared" si="0"/>
        <v>170190</v>
      </c>
      <c r="U48" s="25">
        <v>434448</v>
      </c>
      <c r="V48" s="25">
        <v>4270</v>
      </c>
      <c r="W48" s="22">
        <v>8550</v>
      </c>
      <c r="X48" s="24">
        <f t="shared" si="1"/>
        <v>608908</v>
      </c>
    </row>
    <row r="49" spans="1:256" s="17" customFormat="1" ht="8.4499999999999993" customHeight="1" x14ac:dyDescent="0.15">
      <c r="A49" s="39"/>
      <c r="B49" s="88"/>
      <c r="C49" s="116"/>
      <c r="D49" s="131"/>
      <c r="E49" s="63" t="s">
        <v>10</v>
      </c>
      <c r="F49" s="26">
        <f>SUM(F47:F48)</f>
        <v>53440</v>
      </c>
      <c r="G49" s="23">
        <f>SUM(G47:G48)</f>
        <v>9</v>
      </c>
      <c r="H49" s="24">
        <f t="shared" si="4"/>
        <v>53449</v>
      </c>
      <c r="I49" s="26">
        <f>SUM(I47:I48)</f>
        <v>191651</v>
      </c>
      <c r="J49" s="26">
        <f>SUM(J47:J48)</f>
        <v>1563</v>
      </c>
      <c r="K49" s="26">
        <f>SUM(K47:K48)</f>
        <v>4581</v>
      </c>
      <c r="L49" s="24">
        <f t="shared" si="5"/>
        <v>246663</v>
      </c>
      <c r="M49" s="12"/>
      <c r="N49" s="88"/>
      <c r="O49" s="107"/>
      <c r="P49" s="101" t="s">
        <v>108</v>
      </c>
      <c r="Q49" s="102"/>
      <c r="R49" s="22">
        <v>123165</v>
      </c>
      <c r="S49" s="23">
        <v>35</v>
      </c>
      <c r="T49" s="24">
        <f t="shared" si="0"/>
        <v>123200</v>
      </c>
      <c r="U49" s="25">
        <v>348961</v>
      </c>
      <c r="V49" s="25">
        <v>2619</v>
      </c>
      <c r="W49" s="22">
        <v>2562</v>
      </c>
      <c r="X49" s="24">
        <f t="shared" si="1"/>
        <v>474780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3" t="s">
        <v>110</v>
      </c>
      <c r="F50" s="22">
        <v>54345</v>
      </c>
      <c r="G50" s="23">
        <v>17</v>
      </c>
      <c r="H50" s="24">
        <f t="shared" si="4"/>
        <v>54362</v>
      </c>
      <c r="I50" s="25">
        <v>181402</v>
      </c>
      <c r="J50" s="25">
        <v>1218</v>
      </c>
      <c r="K50" s="22">
        <v>4970</v>
      </c>
      <c r="L50" s="24">
        <f t="shared" si="5"/>
        <v>236982</v>
      </c>
      <c r="M50" s="12"/>
      <c r="N50" s="89"/>
      <c r="O50" s="124" t="s">
        <v>30</v>
      </c>
      <c r="P50" s="125"/>
      <c r="Q50" s="126"/>
      <c r="R50" s="31">
        <f>SUM(R39:R42,R45:R49)</f>
        <v>1088676</v>
      </c>
      <c r="S50" s="40">
        <f>SUM(S39:S42,S45:S49)</f>
        <v>225</v>
      </c>
      <c r="T50" s="33">
        <f t="shared" si="0"/>
        <v>1088901</v>
      </c>
      <c r="U50" s="31">
        <f>SUM(U39:U42,U45:U49)</f>
        <v>2855609</v>
      </c>
      <c r="V50" s="31">
        <f>SUM(V39:V42,V45:V49)</f>
        <v>28076</v>
      </c>
      <c r="W50" s="31">
        <f>SUM(W39:W42,W45:W49)</f>
        <v>47482</v>
      </c>
      <c r="X50" s="33">
        <f t="shared" si="1"/>
        <v>3972586</v>
      </c>
    </row>
    <row r="51" spans="1:256" s="17" customFormat="1" ht="8.4499999999999993" customHeight="1" x14ac:dyDescent="0.15">
      <c r="A51" s="39"/>
      <c r="B51" s="88"/>
      <c r="C51" s="116"/>
      <c r="D51" s="85"/>
      <c r="E51" s="63" t="s">
        <v>111</v>
      </c>
      <c r="F51" s="22">
        <v>24613</v>
      </c>
      <c r="G51" s="23">
        <v>7</v>
      </c>
      <c r="H51" s="24">
        <f t="shared" si="4"/>
        <v>24620</v>
      </c>
      <c r="I51" s="25">
        <v>93712</v>
      </c>
      <c r="J51" s="25">
        <v>460</v>
      </c>
      <c r="K51" s="22">
        <v>1285</v>
      </c>
      <c r="L51" s="24">
        <f t="shared" si="5"/>
        <v>118792</v>
      </c>
      <c r="M51" s="12"/>
      <c r="N51" s="87" t="s">
        <v>112</v>
      </c>
      <c r="O51" s="127" t="s">
        <v>113</v>
      </c>
      <c r="P51" s="128"/>
      <c r="Q51" s="109"/>
      <c r="R51" s="22">
        <v>75103</v>
      </c>
      <c r="S51" s="23">
        <v>4</v>
      </c>
      <c r="T51" s="24">
        <f t="shared" si="0"/>
        <v>75107</v>
      </c>
      <c r="U51" s="25">
        <v>165423</v>
      </c>
      <c r="V51" s="25">
        <v>976</v>
      </c>
      <c r="W51" s="22">
        <v>1061</v>
      </c>
      <c r="X51" s="24">
        <f t="shared" si="1"/>
        <v>241506</v>
      </c>
    </row>
    <row r="52" spans="1:256" s="17" customFormat="1" ht="8.4499999999999993" customHeight="1" x14ac:dyDescent="0.15">
      <c r="A52" s="39"/>
      <c r="B52" s="88"/>
      <c r="C52" s="116"/>
      <c r="D52" s="85"/>
      <c r="E52" s="63" t="s">
        <v>10</v>
      </c>
      <c r="F52" s="26">
        <f>SUM(F50:F51)</f>
        <v>78958</v>
      </c>
      <c r="G52" s="23">
        <f>SUM(G50:G51)</f>
        <v>24</v>
      </c>
      <c r="H52" s="24">
        <f t="shared" si="4"/>
        <v>78982</v>
      </c>
      <c r="I52" s="22">
        <f>SUM(I50:I51)</f>
        <v>275114</v>
      </c>
      <c r="J52" s="22">
        <f>SUM(J50:J51)</f>
        <v>1678</v>
      </c>
      <c r="K52" s="22">
        <f>SUM(K50:K51)</f>
        <v>6255</v>
      </c>
      <c r="L52" s="24">
        <f t="shared" si="5"/>
        <v>355774</v>
      </c>
      <c r="M52" s="12"/>
      <c r="N52" s="88"/>
      <c r="O52" s="120" t="s">
        <v>114</v>
      </c>
      <c r="P52" s="121"/>
      <c r="Q52" s="102"/>
      <c r="R52" s="22">
        <v>89026</v>
      </c>
      <c r="S52" s="23">
        <v>3</v>
      </c>
      <c r="T52" s="24">
        <f t="shared" si="0"/>
        <v>89029</v>
      </c>
      <c r="U52" s="25">
        <v>198850</v>
      </c>
      <c r="V52" s="25">
        <v>1623</v>
      </c>
      <c r="W52" s="22">
        <v>1455</v>
      </c>
      <c r="X52" s="24">
        <f t="shared" si="1"/>
        <v>289502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98559</v>
      </c>
      <c r="G53" s="23">
        <v>18</v>
      </c>
      <c r="H53" s="24">
        <f t="shared" si="4"/>
        <v>98577</v>
      </c>
      <c r="I53" s="25">
        <v>293530</v>
      </c>
      <c r="J53" s="25">
        <v>1568</v>
      </c>
      <c r="K53" s="22">
        <v>2311</v>
      </c>
      <c r="L53" s="24">
        <f t="shared" si="5"/>
        <v>393675</v>
      </c>
      <c r="M53" s="12"/>
      <c r="N53" s="88"/>
      <c r="O53" s="115" t="s">
        <v>116</v>
      </c>
      <c r="P53" s="101" t="s">
        <v>117</v>
      </c>
      <c r="Q53" s="102"/>
      <c r="R53" s="28">
        <v>138264</v>
      </c>
      <c r="S53" s="29">
        <v>46</v>
      </c>
      <c r="T53" s="24">
        <f t="shared" si="0"/>
        <v>138310</v>
      </c>
      <c r="U53" s="30">
        <v>339364</v>
      </c>
      <c r="V53" s="30">
        <v>2399</v>
      </c>
      <c r="W53" s="28">
        <v>3116</v>
      </c>
      <c r="X53" s="36">
        <f t="shared" si="1"/>
        <v>480073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2" t="s">
        <v>118</v>
      </c>
      <c r="F54" s="22">
        <v>94671</v>
      </c>
      <c r="G54" s="23">
        <v>14</v>
      </c>
      <c r="H54" s="24">
        <f t="shared" si="4"/>
        <v>94685</v>
      </c>
      <c r="I54" s="25">
        <v>260395</v>
      </c>
      <c r="J54" s="25">
        <v>1620</v>
      </c>
      <c r="K54" s="22">
        <v>4127</v>
      </c>
      <c r="L54" s="24">
        <f t="shared" si="5"/>
        <v>356700</v>
      </c>
      <c r="M54" s="12"/>
      <c r="N54" s="88"/>
      <c r="O54" s="116"/>
      <c r="P54" s="101" t="s">
        <v>120</v>
      </c>
      <c r="Q54" s="102"/>
      <c r="R54" s="28">
        <v>57245</v>
      </c>
      <c r="S54" s="29">
        <v>12</v>
      </c>
      <c r="T54" s="24">
        <f t="shared" si="0"/>
        <v>57257</v>
      </c>
      <c r="U54" s="30">
        <v>185285</v>
      </c>
      <c r="V54" s="30">
        <v>882</v>
      </c>
      <c r="W54" s="28">
        <v>1087</v>
      </c>
      <c r="X54" s="36">
        <f t="shared" si="1"/>
        <v>243424</v>
      </c>
    </row>
    <row r="55" spans="1:256" s="17" customFormat="1" ht="8.4499999999999993" customHeight="1" x14ac:dyDescent="0.15">
      <c r="A55" s="39"/>
      <c r="B55" s="88"/>
      <c r="C55" s="116"/>
      <c r="D55" s="132"/>
      <c r="E55" s="62" t="s">
        <v>121</v>
      </c>
      <c r="F55" s="22">
        <v>32289</v>
      </c>
      <c r="G55" s="23">
        <v>1</v>
      </c>
      <c r="H55" s="24">
        <f t="shared" si="4"/>
        <v>32290</v>
      </c>
      <c r="I55" s="25">
        <v>66604</v>
      </c>
      <c r="J55" s="25">
        <v>391</v>
      </c>
      <c r="K55" s="22">
        <v>1129</v>
      </c>
      <c r="L55" s="24">
        <f t="shared" si="5"/>
        <v>99285</v>
      </c>
      <c r="M55" s="12"/>
      <c r="N55" s="88"/>
      <c r="O55" s="107"/>
      <c r="P55" s="101" t="s">
        <v>10</v>
      </c>
      <c r="Q55" s="102"/>
      <c r="R55" s="22">
        <f>SUM(R53:R54)</f>
        <v>195509</v>
      </c>
      <c r="S55" s="23">
        <f>SUM(S53:S54)</f>
        <v>58</v>
      </c>
      <c r="T55" s="24">
        <f t="shared" si="0"/>
        <v>195567</v>
      </c>
      <c r="U55" s="25">
        <f>SUM(U53:U54)</f>
        <v>524649</v>
      </c>
      <c r="V55" s="25">
        <f>SUM(V53:V54)</f>
        <v>3281</v>
      </c>
      <c r="W55" s="22">
        <f>SUM(W53:W54)</f>
        <v>4203</v>
      </c>
      <c r="X55" s="24">
        <f t="shared" si="1"/>
        <v>723497</v>
      </c>
    </row>
    <row r="56" spans="1:256" s="17" customFormat="1" ht="8.4499999999999993" customHeight="1" x14ac:dyDescent="0.15">
      <c r="A56" s="39"/>
      <c r="B56" s="88"/>
      <c r="C56" s="116"/>
      <c r="D56" s="133"/>
      <c r="E56" s="63" t="s">
        <v>10</v>
      </c>
      <c r="F56" s="26">
        <f>SUM(F54:F55)</f>
        <v>126960</v>
      </c>
      <c r="G56" s="23">
        <f>SUM(G54:G55)</f>
        <v>15</v>
      </c>
      <c r="H56" s="24">
        <f t="shared" si="4"/>
        <v>126975</v>
      </c>
      <c r="I56" s="22">
        <f>SUM(I54:I55)</f>
        <v>326999</v>
      </c>
      <c r="J56" s="22">
        <f>SUM(J54:J55)</f>
        <v>2011</v>
      </c>
      <c r="K56" s="22">
        <f>SUM(K54:K55)</f>
        <v>5256</v>
      </c>
      <c r="L56" s="24">
        <f t="shared" si="5"/>
        <v>455985</v>
      </c>
      <c r="M56" s="12"/>
      <c r="N56" s="88"/>
      <c r="O56" s="115" t="s">
        <v>122</v>
      </c>
      <c r="P56" s="101" t="s">
        <v>112</v>
      </c>
      <c r="Q56" s="102"/>
      <c r="R56" s="22">
        <v>123714</v>
      </c>
      <c r="S56" s="23">
        <v>23</v>
      </c>
      <c r="T56" s="24">
        <f t="shared" si="0"/>
        <v>123737</v>
      </c>
      <c r="U56" s="25">
        <v>387793</v>
      </c>
      <c r="V56" s="25">
        <v>2381</v>
      </c>
      <c r="W56" s="22">
        <v>4893</v>
      </c>
      <c r="X56" s="36">
        <f t="shared" si="1"/>
        <v>513911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47067</v>
      </c>
      <c r="G57" s="23">
        <v>3</v>
      </c>
      <c r="H57" s="24">
        <f t="shared" si="4"/>
        <v>47070</v>
      </c>
      <c r="I57" s="25">
        <v>149402</v>
      </c>
      <c r="J57" s="25">
        <v>1150</v>
      </c>
      <c r="K57" s="22">
        <v>4694</v>
      </c>
      <c r="L57" s="24">
        <f t="shared" si="5"/>
        <v>197622</v>
      </c>
      <c r="M57" s="12"/>
      <c r="N57" s="88"/>
      <c r="O57" s="107"/>
      <c r="P57" s="101" t="s">
        <v>124</v>
      </c>
      <c r="Q57" s="102"/>
      <c r="R57" s="22">
        <v>76576</v>
      </c>
      <c r="S57" s="23">
        <v>14</v>
      </c>
      <c r="T57" s="24">
        <f t="shared" si="0"/>
        <v>76590</v>
      </c>
      <c r="U57" s="25">
        <v>226278</v>
      </c>
      <c r="V57" s="25">
        <v>1234</v>
      </c>
      <c r="W57" s="22">
        <v>1603</v>
      </c>
      <c r="X57" s="24">
        <f t="shared" si="1"/>
        <v>304102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96349</v>
      </c>
      <c r="G58" s="23">
        <v>11</v>
      </c>
      <c r="H58" s="24">
        <f t="shared" si="4"/>
        <v>96360</v>
      </c>
      <c r="I58" s="25">
        <v>229390</v>
      </c>
      <c r="J58" s="25">
        <v>1383</v>
      </c>
      <c r="K58" s="22">
        <v>1719</v>
      </c>
      <c r="L58" s="24">
        <f t="shared" si="5"/>
        <v>327133</v>
      </c>
      <c r="M58" s="12"/>
      <c r="N58" s="88"/>
      <c r="O58" s="115" t="s">
        <v>126</v>
      </c>
      <c r="P58" s="101" t="s">
        <v>127</v>
      </c>
      <c r="Q58" s="102"/>
      <c r="R58" s="22">
        <v>109655</v>
      </c>
      <c r="S58" s="23">
        <v>11</v>
      </c>
      <c r="T58" s="24">
        <f t="shared" si="0"/>
        <v>109666</v>
      </c>
      <c r="U58" s="25">
        <v>296829</v>
      </c>
      <c r="V58" s="25">
        <v>1630</v>
      </c>
      <c r="W58" s="22">
        <v>1847</v>
      </c>
      <c r="X58" s="24">
        <f t="shared" si="1"/>
        <v>408125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3" t="s">
        <v>129</v>
      </c>
      <c r="F59" s="22">
        <v>25415</v>
      </c>
      <c r="G59" s="23">
        <v>4</v>
      </c>
      <c r="H59" s="24">
        <f t="shared" si="4"/>
        <v>25419</v>
      </c>
      <c r="I59" s="25">
        <v>87217</v>
      </c>
      <c r="J59" s="25">
        <v>680</v>
      </c>
      <c r="K59" s="22">
        <v>2033</v>
      </c>
      <c r="L59" s="24">
        <f t="shared" si="5"/>
        <v>113316</v>
      </c>
      <c r="M59" s="12"/>
      <c r="N59" s="88"/>
      <c r="O59" s="116"/>
      <c r="P59" s="101" t="s">
        <v>130</v>
      </c>
      <c r="Q59" s="102"/>
      <c r="R59" s="28">
        <v>21070</v>
      </c>
      <c r="S59" s="29">
        <v>0</v>
      </c>
      <c r="T59" s="24">
        <f t="shared" si="0"/>
        <v>21070</v>
      </c>
      <c r="U59" s="30">
        <v>66750</v>
      </c>
      <c r="V59" s="30">
        <v>357</v>
      </c>
      <c r="W59" s="28">
        <v>506</v>
      </c>
      <c r="X59" s="24">
        <f t="shared" si="1"/>
        <v>88177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3" t="s">
        <v>131</v>
      </c>
      <c r="F60" s="41">
        <v>16535</v>
      </c>
      <c r="G60" s="42">
        <v>1</v>
      </c>
      <c r="H60" s="24">
        <f t="shared" si="4"/>
        <v>16536</v>
      </c>
      <c r="I60" s="44">
        <v>58635</v>
      </c>
      <c r="J60" s="44">
        <v>427</v>
      </c>
      <c r="K60" s="41">
        <v>1355</v>
      </c>
      <c r="L60" s="24">
        <f t="shared" si="5"/>
        <v>75598</v>
      </c>
      <c r="M60" s="12"/>
      <c r="N60" s="88"/>
      <c r="O60" s="107"/>
      <c r="P60" s="101" t="s">
        <v>10</v>
      </c>
      <c r="Q60" s="102"/>
      <c r="R60" s="22">
        <f>SUM(R58:R59)</f>
        <v>130725</v>
      </c>
      <c r="S60" s="23">
        <f>SUM(S58:S59)</f>
        <v>11</v>
      </c>
      <c r="T60" s="24">
        <f t="shared" si="0"/>
        <v>130736</v>
      </c>
      <c r="U60" s="25">
        <f>SUM(U58:U59)</f>
        <v>363579</v>
      </c>
      <c r="V60" s="25">
        <f>SUM(V58:V59)</f>
        <v>1987</v>
      </c>
      <c r="W60" s="22">
        <f>SUM(W58:W59)</f>
        <v>2353</v>
      </c>
      <c r="X60" s="24">
        <f t="shared" si="1"/>
        <v>496302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3" t="s">
        <v>10</v>
      </c>
      <c r="F61" s="26">
        <f>SUM(F59:F60)</f>
        <v>41950</v>
      </c>
      <c r="G61" s="23">
        <f>SUM(G59:G60)</f>
        <v>5</v>
      </c>
      <c r="H61" s="24">
        <f t="shared" si="4"/>
        <v>41955</v>
      </c>
      <c r="I61" s="22">
        <f>SUM(I59:I60)</f>
        <v>145852</v>
      </c>
      <c r="J61" s="22">
        <f>SUM(J59:J60)</f>
        <v>1107</v>
      </c>
      <c r="K61" s="22">
        <f>SUM(K59:K60)</f>
        <v>3388</v>
      </c>
      <c r="L61" s="24">
        <f t="shared" si="5"/>
        <v>188914</v>
      </c>
      <c r="M61" s="12"/>
      <c r="N61" s="89"/>
      <c r="O61" s="124" t="s">
        <v>30</v>
      </c>
      <c r="P61" s="125"/>
      <c r="Q61" s="126"/>
      <c r="R61" s="31">
        <f>SUM(R51:R52,R55:R57,R60)</f>
        <v>690653</v>
      </c>
      <c r="S61" s="40">
        <f>SUM(S51:S52,S55:S57,S60)</f>
        <v>113</v>
      </c>
      <c r="T61" s="33">
        <f t="shared" si="0"/>
        <v>690766</v>
      </c>
      <c r="U61" s="31">
        <f>SUM(U51:U52,U55:U57,U60)</f>
        <v>1866572</v>
      </c>
      <c r="V61" s="31">
        <f>SUM(V51:V52,V55:V57,V60)</f>
        <v>11482</v>
      </c>
      <c r="W61" s="31">
        <f>SUM(W51:W52,W55:W57,W60)</f>
        <v>15568</v>
      </c>
      <c r="X61" s="33">
        <f t="shared" si="1"/>
        <v>2568820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3" t="s">
        <v>134</v>
      </c>
      <c r="F62" s="41">
        <v>41843</v>
      </c>
      <c r="G62" s="42">
        <v>16</v>
      </c>
      <c r="H62" s="43">
        <f t="shared" si="4"/>
        <v>41859</v>
      </c>
      <c r="I62" s="44">
        <v>38482</v>
      </c>
      <c r="J62" s="44">
        <v>1556</v>
      </c>
      <c r="K62" s="41">
        <v>5818</v>
      </c>
      <c r="L62" s="43">
        <f t="shared" si="5"/>
        <v>81897</v>
      </c>
      <c r="M62" s="12"/>
      <c r="N62" s="87" t="s">
        <v>135</v>
      </c>
      <c r="O62" s="127" t="s">
        <v>136</v>
      </c>
      <c r="P62" s="128"/>
      <c r="Q62" s="109"/>
      <c r="R62" s="28">
        <v>91024</v>
      </c>
      <c r="S62" s="29">
        <v>11</v>
      </c>
      <c r="T62" s="36">
        <f t="shared" si="0"/>
        <v>91035</v>
      </c>
      <c r="U62" s="30">
        <v>206791</v>
      </c>
      <c r="V62" s="30">
        <v>1056</v>
      </c>
      <c r="W62" s="28">
        <v>1543</v>
      </c>
      <c r="X62" s="36">
        <f t="shared" si="1"/>
        <v>298882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3" t="s">
        <v>137</v>
      </c>
      <c r="F63" s="41">
        <v>12644</v>
      </c>
      <c r="G63" s="42">
        <v>5</v>
      </c>
      <c r="H63" s="43">
        <f t="shared" si="4"/>
        <v>12649</v>
      </c>
      <c r="I63" s="44">
        <v>13790</v>
      </c>
      <c r="J63" s="44">
        <v>451</v>
      </c>
      <c r="K63" s="41">
        <v>1628</v>
      </c>
      <c r="L63" s="43">
        <f t="shared" si="5"/>
        <v>26890</v>
      </c>
      <c r="M63" s="12"/>
      <c r="N63" s="88"/>
      <c r="O63" s="120" t="s">
        <v>138</v>
      </c>
      <c r="P63" s="121"/>
      <c r="Q63" s="102"/>
      <c r="R63" s="22">
        <v>100584</v>
      </c>
      <c r="S63" s="23">
        <v>29</v>
      </c>
      <c r="T63" s="24">
        <f t="shared" si="0"/>
        <v>100613</v>
      </c>
      <c r="U63" s="25">
        <v>272628</v>
      </c>
      <c r="V63" s="25">
        <v>1786</v>
      </c>
      <c r="W63" s="22">
        <v>2347</v>
      </c>
      <c r="X63" s="24">
        <f t="shared" si="1"/>
        <v>375027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3" t="s">
        <v>10</v>
      </c>
      <c r="F64" s="26">
        <f>SUM(F62:F63)</f>
        <v>54487</v>
      </c>
      <c r="G64" s="23">
        <f>SUM(G62:G63)</f>
        <v>21</v>
      </c>
      <c r="H64" s="24">
        <f t="shared" si="4"/>
        <v>54508</v>
      </c>
      <c r="I64" s="26">
        <f>SUM(I62:I63)</f>
        <v>52272</v>
      </c>
      <c r="J64" s="26">
        <f>SUM(J62:J63)</f>
        <v>2007</v>
      </c>
      <c r="K64" s="26">
        <f>SUM(K62:K63)</f>
        <v>7446</v>
      </c>
      <c r="L64" s="43">
        <f t="shared" si="5"/>
        <v>108787</v>
      </c>
      <c r="M64" s="12"/>
      <c r="N64" s="88"/>
      <c r="O64" s="120" t="s">
        <v>139</v>
      </c>
      <c r="P64" s="121"/>
      <c r="Q64" s="102"/>
      <c r="R64" s="22">
        <v>151466</v>
      </c>
      <c r="S64" s="23">
        <v>19</v>
      </c>
      <c r="T64" s="24">
        <f t="shared" si="0"/>
        <v>151485</v>
      </c>
      <c r="U64" s="25">
        <v>362822</v>
      </c>
      <c r="V64" s="25">
        <v>2652</v>
      </c>
      <c r="W64" s="22">
        <v>3143</v>
      </c>
      <c r="X64" s="24">
        <f t="shared" si="1"/>
        <v>516959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3" t="s">
        <v>141</v>
      </c>
      <c r="F65" s="22">
        <v>45009</v>
      </c>
      <c r="G65" s="23">
        <v>9</v>
      </c>
      <c r="H65" s="24">
        <f t="shared" si="4"/>
        <v>45018</v>
      </c>
      <c r="I65" s="25">
        <v>54712</v>
      </c>
      <c r="J65" s="25">
        <v>1424</v>
      </c>
      <c r="K65" s="22">
        <v>6163</v>
      </c>
      <c r="L65" s="24">
        <f t="shared" si="5"/>
        <v>101154</v>
      </c>
      <c r="M65" s="12"/>
      <c r="N65" s="88"/>
      <c r="O65" s="120" t="s">
        <v>142</v>
      </c>
      <c r="P65" s="121"/>
      <c r="Q65" s="102"/>
      <c r="R65" s="22">
        <v>98408</v>
      </c>
      <c r="S65" s="23">
        <v>26</v>
      </c>
      <c r="T65" s="24">
        <f t="shared" si="0"/>
        <v>98434</v>
      </c>
      <c r="U65" s="25">
        <v>201060</v>
      </c>
      <c r="V65" s="25">
        <v>1188</v>
      </c>
      <c r="W65" s="22">
        <v>1401</v>
      </c>
      <c r="X65" s="24">
        <f t="shared" si="1"/>
        <v>300682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3" t="s">
        <v>143</v>
      </c>
      <c r="F66" s="22">
        <v>7530</v>
      </c>
      <c r="G66" s="23">
        <v>2</v>
      </c>
      <c r="H66" s="24">
        <f t="shared" si="4"/>
        <v>7532</v>
      </c>
      <c r="I66" s="25">
        <v>8818</v>
      </c>
      <c r="J66" s="25">
        <v>272</v>
      </c>
      <c r="K66" s="22">
        <v>899</v>
      </c>
      <c r="L66" s="24">
        <f t="shared" si="5"/>
        <v>16622</v>
      </c>
      <c r="M66" s="12"/>
      <c r="N66" s="89"/>
      <c r="O66" s="124" t="s">
        <v>30</v>
      </c>
      <c r="P66" s="125"/>
      <c r="Q66" s="126"/>
      <c r="R66" s="31">
        <f>SUM(R62:R65)</f>
        <v>441482</v>
      </c>
      <c r="S66" s="32">
        <f>SUM(S62:S65)</f>
        <v>85</v>
      </c>
      <c r="T66" s="33">
        <f t="shared" si="0"/>
        <v>441567</v>
      </c>
      <c r="U66" s="34">
        <f>SUM(U62:U65)</f>
        <v>1043301</v>
      </c>
      <c r="V66" s="34">
        <f>SUM(V62:V65)</f>
        <v>6682</v>
      </c>
      <c r="W66" s="31">
        <f>SUM(W62:W65)</f>
        <v>8434</v>
      </c>
      <c r="X66" s="33">
        <f t="shared" si="1"/>
        <v>1491550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3" t="s">
        <v>10</v>
      </c>
      <c r="F67" s="26">
        <f>SUM(F65:F66)</f>
        <v>52539</v>
      </c>
      <c r="G67" s="23">
        <f>SUM(G65:G66)</f>
        <v>11</v>
      </c>
      <c r="H67" s="24">
        <f t="shared" si="4"/>
        <v>52550</v>
      </c>
      <c r="I67" s="26">
        <f>SUM(I65:I66)</f>
        <v>63530</v>
      </c>
      <c r="J67" s="26">
        <f>SUM(J65:J66)</f>
        <v>1696</v>
      </c>
      <c r="K67" s="26">
        <f>SUM(K65:K66)</f>
        <v>7062</v>
      </c>
      <c r="L67" s="24">
        <f t="shared" si="5"/>
        <v>117776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101895</v>
      </c>
      <c r="S67" s="14">
        <v>4</v>
      </c>
      <c r="T67" s="15">
        <f t="shared" si="0"/>
        <v>101899</v>
      </c>
      <c r="U67" s="16">
        <v>366913</v>
      </c>
      <c r="V67" s="16">
        <v>2298</v>
      </c>
      <c r="W67" s="13">
        <v>6640</v>
      </c>
      <c r="X67" s="15">
        <f t="shared" si="1"/>
        <v>471110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62861</v>
      </c>
      <c r="G68" s="23">
        <v>9</v>
      </c>
      <c r="H68" s="24">
        <f t="shared" si="4"/>
        <v>62870</v>
      </c>
      <c r="I68" s="25">
        <v>90039</v>
      </c>
      <c r="J68" s="25">
        <v>2413</v>
      </c>
      <c r="K68" s="22">
        <v>10187</v>
      </c>
      <c r="L68" s="24">
        <f t="shared" si="5"/>
        <v>155322</v>
      </c>
      <c r="M68" s="12"/>
      <c r="N68" s="88"/>
      <c r="O68" s="116"/>
      <c r="P68" s="101" t="s">
        <v>148</v>
      </c>
      <c r="Q68" s="102"/>
      <c r="R68" s="22">
        <v>79756</v>
      </c>
      <c r="S68" s="23">
        <v>7</v>
      </c>
      <c r="T68" s="24">
        <f t="shared" ref="T68:T78" si="6">SUM(R68:S68)</f>
        <v>79763</v>
      </c>
      <c r="U68" s="25">
        <v>281695</v>
      </c>
      <c r="V68" s="25">
        <v>1357</v>
      </c>
      <c r="W68" s="22">
        <v>2290</v>
      </c>
      <c r="X68" s="24">
        <f t="shared" ref="X68:X78" si="7">SUM(T68:V68)</f>
        <v>362815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46220</v>
      </c>
      <c r="G69" s="23">
        <v>15</v>
      </c>
      <c r="H69" s="24">
        <f t="shared" si="4"/>
        <v>46235</v>
      </c>
      <c r="I69" s="25">
        <v>137294</v>
      </c>
      <c r="J69" s="25">
        <v>1172</v>
      </c>
      <c r="K69" s="22">
        <v>3072</v>
      </c>
      <c r="L69" s="24">
        <f t="shared" si="5"/>
        <v>184701</v>
      </c>
      <c r="M69" s="12"/>
      <c r="N69" s="88"/>
      <c r="O69" s="116"/>
      <c r="P69" s="101" t="s">
        <v>150</v>
      </c>
      <c r="Q69" s="102"/>
      <c r="R69" s="22">
        <v>92438</v>
      </c>
      <c r="S69" s="23">
        <v>6</v>
      </c>
      <c r="T69" s="24">
        <f t="shared" si="6"/>
        <v>92444</v>
      </c>
      <c r="U69" s="25">
        <v>247041</v>
      </c>
      <c r="V69" s="25">
        <v>1219</v>
      </c>
      <c r="W69" s="22">
        <v>1586</v>
      </c>
      <c r="X69" s="24">
        <f t="shared" si="7"/>
        <v>340704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74497</v>
      </c>
      <c r="G70" s="23">
        <v>25</v>
      </c>
      <c r="H70" s="24">
        <f t="shared" si="4"/>
        <v>74522</v>
      </c>
      <c r="I70" s="25">
        <v>177434</v>
      </c>
      <c r="J70" s="25">
        <v>2102</v>
      </c>
      <c r="K70" s="22">
        <v>7198</v>
      </c>
      <c r="L70" s="24">
        <f t="shared" si="5"/>
        <v>254058</v>
      </c>
      <c r="M70" s="12"/>
      <c r="N70" s="88"/>
      <c r="O70" s="107"/>
      <c r="P70" s="101" t="s">
        <v>152</v>
      </c>
      <c r="Q70" s="102"/>
      <c r="R70" s="22">
        <v>44120</v>
      </c>
      <c r="S70" s="23">
        <v>3</v>
      </c>
      <c r="T70" s="24">
        <f t="shared" si="6"/>
        <v>44123</v>
      </c>
      <c r="U70" s="25">
        <v>127174</v>
      </c>
      <c r="V70" s="25">
        <v>518</v>
      </c>
      <c r="W70" s="22">
        <v>747</v>
      </c>
      <c r="X70" s="24">
        <f t="shared" si="7"/>
        <v>171815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2" t="s">
        <v>154</v>
      </c>
      <c r="F71" s="22">
        <v>107234</v>
      </c>
      <c r="G71" s="23">
        <v>24</v>
      </c>
      <c r="H71" s="24">
        <f t="shared" si="4"/>
        <v>107258</v>
      </c>
      <c r="I71" s="25">
        <v>251342</v>
      </c>
      <c r="J71" s="25">
        <v>3508</v>
      </c>
      <c r="K71" s="22">
        <v>10433</v>
      </c>
      <c r="L71" s="24">
        <f t="shared" si="5"/>
        <v>362108</v>
      </c>
      <c r="M71" s="9"/>
      <c r="N71" s="88"/>
      <c r="O71" s="120" t="s">
        <v>155</v>
      </c>
      <c r="P71" s="121"/>
      <c r="Q71" s="102"/>
      <c r="R71" s="22">
        <v>89491</v>
      </c>
      <c r="S71" s="23">
        <v>13</v>
      </c>
      <c r="T71" s="24">
        <f t="shared" si="6"/>
        <v>89504</v>
      </c>
      <c r="U71" s="25">
        <v>247749</v>
      </c>
      <c r="V71" s="25">
        <v>1409</v>
      </c>
      <c r="W71" s="22">
        <v>1333</v>
      </c>
      <c r="X71" s="24">
        <f t="shared" si="7"/>
        <v>338662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2" t="s">
        <v>156</v>
      </c>
      <c r="F72" s="22">
        <v>27737</v>
      </c>
      <c r="G72" s="23">
        <v>6</v>
      </c>
      <c r="H72" s="24">
        <f t="shared" si="4"/>
        <v>27743</v>
      </c>
      <c r="I72" s="25">
        <v>50564</v>
      </c>
      <c r="J72" s="25">
        <v>864</v>
      </c>
      <c r="K72" s="22">
        <v>3721</v>
      </c>
      <c r="L72" s="24">
        <f t="shared" si="5"/>
        <v>79171</v>
      </c>
      <c r="M72" s="9"/>
      <c r="N72" s="88"/>
      <c r="O72" s="115" t="s">
        <v>157</v>
      </c>
      <c r="P72" s="101" t="s">
        <v>158</v>
      </c>
      <c r="Q72" s="102"/>
      <c r="R72" s="22">
        <v>82885</v>
      </c>
      <c r="S72" s="23">
        <v>9</v>
      </c>
      <c r="T72" s="24">
        <f t="shared" si="6"/>
        <v>82894</v>
      </c>
      <c r="U72" s="25">
        <v>234004</v>
      </c>
      <c r="V72" s="25">
        <v>1247</v>
      </c>
      <c r="W72" s="22">
        <v>1977</v>
      </c>
      <c r="X72" s="24">
        <f t="shared" si="7"/>
        <v>318145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2" t="s">
        <v>10</v>
      </c>
      <c r="F73" s="22">
        <f>SUM(F71:F72)</f>
        <v>134971</v>
      </c>
      <c r="G73" s="23">
        <f>SUM(G71:G72)</f>
        <v>30</v>
      </c>
      <c r="H73" s="24">
        <f t="shared" si="4"/>
        <v>135001</v>
      </c>
      <c r="I73" s="25">
        <f>SUM(I71:I72)</f>
        <v>301906</v>
      </c>
      <c r="J73" s="25">
        <f>SUM(J71:J72)</f>
        <v>4372</v>
      </c>
      <c r="K73" s="22">
        <f>SUM(K71:K72)</f>
        <v>14154</v>
      </c>
      <c r="L73" s="24">
        <f t="shared" si="5"/>
        <v>441279</v>
      </c>
      <c r="M73" s="9"/>
      <c r="N73" s="88"/>
      <c r="O73" s="116"/>
      <c r="P73" s="101" t="s">
        <v>159</v>
      </c>
      <c r="Q73" s="102"/>
      <c r="R73" s="22">
        <v>41780</v>
      </c>
      <c r="S73" s="23">
        <v>6</v>
      </c>
      <c r="T73" s="24">
        <f t="shared" si="6"/>
        <v>41786</v>
      </c>
      <c r="U73" s="25">
        <v>108955</v>
      </c>
      <c r="V73" s="25">
        <v>483</v>
      </c>
      <c r="W73" s="22">
        <v>744</v>
      </c>
      <c r="X73" s="24">
        <f t="shared" si="7"/>
        <v>151224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72158</v>
      </c>
      <c r="G74" s="23">
        <v>11</v>
      </c>
      <c r="H74" s="24">
        <f t="shared" si="4"/>
        <v>72169</v>
      </c>
      <c r="I74" s="25">
        <v>210890</v>
      </c>
      <c r="J74" s="25">
        <v>1586</v>
      </c>
      <c r="K74" s="22">
        <v>3351</v>
      </c>
      <c r="L74" s="24">
        <f t="shared" si="5"/>
        <v>284645</v>
      </c>
      <c r="M74" s="9"/>
      <c r="N74" s="88"/>
      <c r="O74" s="107"/>
      <c r="P74" s="101" t="s">
        <v>161</v>
      </c>
      <c r="Q74" s="102"/>
      <c r="R74" s="22">
        <v>12612</v>
      </c>
      <c r="S74" s="23">
        <v>0</v>
      </c>
      <c r="T74" s="24">
        <f t="shared" si="6"/>
        <v>12612</v>
      </c>
      <c r="U74" s="25">
        <v>20918</v>
      </c>
      <c r="V74" s="25">
        <v>178</v>
      </c>
      <c r="W74" s="22">
        <v>151</v>
      </c>
      <c r="X74" s="24">
        <f t="shared" si="7"/>
        <v>33708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63219</v>
      </c>
      <c r="G75" s="23">
        <v>23</v>
      </c>
      <c r="H75" s="24">
        <f t="shared" si="4"/>
        <v>63242</v>
      </c>
      <c r="I75" s="25">
        <v>188788</v>
      </c>
      <c r="J75" s="25">
        <v>1554</v>
      </c>
      <c r="K75" s="22">
        <v>4562</v>
      </c>
      <c r="L75" s="24">
        <f t="shared" si="5"/>
        <v>253584</v>
      </c>
      <c r="M75" s="9"/>
      <c r="N75" s="88"/>
      <c r="O75" s="120" t="s">
        <v>163</v>
      </c>
      <c r="P75" s="121"/>
      <c r="Q75" s="102"/>
      <c r="R75" s="22">
        <v>183132</v>
      </c>
      <c r="S75" s="23">
        <v>13</v>
      </c>
      <c r="T75" s="24">
        <f t="shared" si="6"/>
        <v>183145</v>
      </c>
      <c r="U75" s="25">
        <v>476036</v>
      </c>
      <c r="V75" s="25">
        <v>3249</v>
      </c>
      <c r="W75" s="22">
        <v>3240</v>
      </c>
      <c r="X75" s="24">
        <f t="shared" si="7"/>
        <v>662430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97248</v>
      </c>
      <c r="G76" s="23">
        <v>23</v>
      </c>
      <c r="H76" s="24">
        <f t="shared" si="4"/>
        <v>97271</v>
      </c>
      <c r="I76" s="25">
        <v>199356</v>
      </c>
      <c r="J76" s="25">
        <v>1407</v>
      </c>
      <c r="K76" s="22">
        <v>1642</v>
      </c>
      <c r="L76" s="24">
        <f t="shared" si="5"/>
        <v>298034</v>
      </c>
      <c r="M76" s="9"/>
      <c r="N76" s="88"/>
      <c r="O76" s="120" t="s">
        <v>166</v>
      </c>
      <c r="P76" s="121"/>
      <c r="Q76" s="102"/>
      <c r="R76" s="22">
        <v>124026</v>
      </c>
      <c r="S76" s="23">
        <v>13</v>
      </c>
      <c r="T76" s="24">
        <f t="shared" si="6"/>
        <v>124039</v>
      </c>
      <c r="U76" s="46">
        <v>317670</v>
      </c>
      <c r="V76" s="46">
        <v>1736</v>
      </c>
      <c r="W76" s="22">
        <v>2050</v>
      </c>
      <c r="X76" s="24">
        <f t="shared" si="7"/>
        <v>443445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11039</v>
      </c>
      <c r="G77" s="23">
        <v>2</v>
      </c>
      <c r="H77" s="24">
        <f t="shared" si="4"/>
        <v>11041</v>
      </c>
      <c r="I77" s="25">
        <v>26508</v>
      </c>
      <c r="J77" s="25">
        <v>199</v>
      </c>
      <c r="K77" s="22">
        <v>127</v>
      </c>
      <c r="L77" s="24">
        <f t="shared" si="5"/>
        <v>37748</v>
      </c>
      <c r="M77" s="9"/>
      <c r="N77" s="88"/>
      <c r="O77" s="120" t="s">
        <v>168</v>
      </c>
      <c r="P77" s="121"/>
      <c r="Q77" s="102"/>
      <c r="R77" s="22">
        <v>146747</v>
      </c>
      <c r="S77" s="23">
        <v>9</v>
      </c>
      <c r="T77" s="24">
        <f t="shared" si="6"/>
        <v>146756</v>
      </c>
      <c r="U77" s="46">
        <v>327460</v>
      </c>
      <c r="V77" s="46">
        <v>1626</v>
      </c>
      <c r="W77" s="47">
        <v>1805</v>
      </c>
      <c r="X77" s="24">
        <f t="shared" si="7"/>
        <v>475842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108287</v>
      </c>
      <c r="G78" s="23">
        <f>SUM(G76:G77)</f>
        <v>25</v>
      </c>
      <c r="H78" s="24">
        <f t="shared" si="4"/>
        <v>108312</v>
      </c>
      <c r="I78" s="22">
        <f>SUM(I76:I77)</f>
        <v>225864</v>
      </c>
      <c r="J78" s="22">
        <f>SUM(J76:J77)</f>
        <v>1606</v>
      </c>
      <c r="K78" s="22">
        <f>SUM(K76:K77)</f>
        <v>1769</v>
      </c>
      <c r="L78" s="24">
        <f t="shared" si="5"/>
        <v>335782</v>
      </c>
      <c r="M78" s="9"/>
      <c r="N78" s="88"/>
      <c r="O78" s="135" t="s">
        <v>169</v>
      </c>
      <c r="P78" s="101" t="s">
        <v>170</v>
      </c>
      <c r="Q78" s="102"/>
      <c r="R78" s="22">
        <v>198565</v>
      </c>
      <c r="S78" s="23">
        <v>14</v>
      </c>
      <c r="T78" s="24">
        <f t="shared" si="6"/>
        <v>198579</v>
      </c>
      <c r="U78" s="46">
        <v>434312</v>
      </c>
      <c r="V78" s="46">
        <v>2202</v>
      </c>
      <c r="W78" s="47">
        <v>2847</v>
      </c>
      <c r="X78" s="24">
        <f t="shared" si="7"/>
        <v>635093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1907665</v>
      </c>
      <c r="G79" s="32">
        <f>SUM(G32,G35,G38:G39,G43,G46,G49,G52:G53,G56:G58,G61,G64,G67:G70,G73:G75,G78)</f>
        <v>336</v>
      </c>
      <c r="H79" s="33">
        <f t="shared" si="4"/>
        <v>1908001</v>
      </c>
      <c r="I79" s="31">
        <f>SUM(I32,I35,I38:I39,I43,I46,I49,I52:I53,I56:I58,I61,I64,I67:I70,I73:I75,I78)</f>
        <v>4934503</v>
      </c>
      <c r="J79" s="31">
        <f>SUM(J32,J35,J38:J39,J43,J46,J49,J52:J53,J56:J58,J61,J64,J67:J70,J73:J75,J78)</f>
        <v>40443</v>
      </c>
      <c r="K79" s="31">
        <f>SUM(K32,K35,K38:K39,K43,K46,K49,K52:K53,K56:K58,K61,K64,K67:K70,K73:K75,K78)</f>
        <v>106205</v>
      </c>
      <c r="L79" s="33">
        <f t="shared" si="5"/>
        <v>6882947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24334</v>
      </c>
      <c r="S79" s="23">
        <f t="shared" si="8"/>
        <v>0</v>
      </c>
      <c r="T79" s="24">
        <f t="shared" si="8"/>
        <v>24334</v>
      </c>
      <c r="U79" s="46">
        <f t="shared" si="8"/>
        <v>34610</v>
      </c>
      <c r="V79" s="46">
        <f t="shared" si="8"/>
        <v>294</v>
      </c>
      <c r="W79" s="47">
        <f t="shared" si="8"/>
        <v>356</v>
      </c>
      <c r="X79" s="24">
        <f>SUM(T79:V79)</f>
        <v>59238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1221781</v>
      </c>
      <c r="S80" s="32">
        <f>SUM(S67:S79)</f>
        <v>97</v>
      </c>
      <c r="T80" s="33">
        <f t="shared" ref="T80:T85" si="9">SUM(R80:S80)</f>
        <v>1221878</v>
      </c>
      <c r="U80" s="37">
        <f>SUM(U67:U79)</f>
        <v>3224537</v>
      </c>
      <c r="V80" s="37">
        <f>SUM(V67:V79)</f>
        <v>17816</v>
      </c>
      <c r="W80" s="40">
        <f>SUM(W67:W79)</f>
        <v>25766</v>
      </c>
      <c r="X80" s="33">
        <f t="shared" ref="X80:X85" si="10">SUM(T80:V80)</f>
        <v>4464231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115136</v>
      </c>
      <c r="S81" s="14">
        <v>1</v>
      </c>
      <c r="T81" s="15">
        <f t="shared" si="9"/>
        <v>115137</v>
      </c>
      <c r="U81" s="51">
        <v>421509</v>
      </c>
      <c r="V81" s="16">
        <v>2298</v>
      </c>
      <c r="W81" s="13">
        <v>1756</v>
      </c>
      <c r="X81" s="15">
        <f t="shared" si="10"/>
        <v>538944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11398</v>
      </c>
      <c r="S82" s="23">
        <v>0</v>
      </c>
      <c r="T82" s="24">
        <f t="shared" si="9"/>
        <v>11398</v>
      </c>
      <c r="U82" s="25">
        <v>20579</v>
      </c>
      <c r="V82" s="25">
        <v>181</v>
      </c>
      <c r="W82" s="22">
        <v>112</v>
      </c>
      <c r="X82" s="24">
        <f t="shared" si="10"/>
        <v>32158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10219</v>
      </c>
      <c r="S83" s="23">
        <v>0</v>
      </c>
      <c r="T83" s="24">
        <f t="shared" si="9"/>
        <v>10219</v>
      </c>
      <c r="U83" s="25">
        <v>18812</v>
      </c>
      <c r="V83" s="25">
        <v>165</v>
      </c>
      <c r="W83" s="22">
        <v>179</v>
      </c>
      <c r="X83" s="24">
        <f t="shared" si="10"/>
        <v>29196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136753</v>
      </c>
      <c r="S84" s="32">
        <f>SUM(S81:S83)</f>
        <v>1</v>
      </c>
      <c r="T84" s="33">
        <f t="shared" si="9"/>
        <v>136754</v>
      </c>
      <c r="U84" s="34">
        <f>SUM(U81:U83)</f>
        <v>460900</v>
      </c>
      <c r="V84" s="34">
        <f>SUM(V81:V83)</f>
        <v>2644</v>
      </c>
      <c r="W84" s="31">
        <f>SUM(W81:W83)</f>
        <v>2047</v>
      </c>
      <c r="X84" s="33">
        <f t="shared" si="10"/>
        <v>600298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8350950</v>
      </c>
      <c r="S85" s="54">
        <f>SUM(G31,G13,G79,S14,S38,S50,S61,S66,S80,S84)</f>
        <v>1219</v>
      </c>
      <c r="T85" s="55">
        <f t="shared" si="9"/>
        <v>8352169</v>
      </c>
      <c r="U85" s="56">
        <f>SUM(I31,I13,I79,U14,U38,U50,U61,U66,U80,U84)</f>
        <v>22476144</v>
      </c>
      <c r="V85" s="56">
        <f>SUM(J31,J13,J79,V14,V38,V50,V61,V66,V80,V84)</f>
        <v>161152</v>
      </c>
      <c r="W85" s="57">
        <f>SUM(K31,K13,K79,W14,W38,W50,W61,W66,W80,W84)</f>
        <v>277431</v>
      </c>
      <c r="X85" s="55">
        <f t="shared" si="10"/>
        <v>30989465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824</v>
      </c>
      <c r="S91" s="61">
        <v>0</v>
      </c>
      <c r="T91" s="61">
        <f>SUM(R91:S91)</f>
        <v>824</v>
      </c>
      <c r="U91" s="61">
        <v>502</v>
      </c>
      <c r="V91" s="61">
        <v>5</v>
      </c>
      <c r="W91" s="61">
        <v>17</v>
      </c>
      <c r="X91" s="61">
        <f>SUM(U91:W91)</f>
        <v>524</v>
      </c>
    </row>
    <row r="92" spans="1:256" hidden="1" x14ac:dyDescent="0.15">
      <c r="N92" s="140"/>
      <c r="O92" s="141"/>
      <c r="P92" s="140"/>
      <c r="Q92" s="60" t="s">
        <v>179</v>
      </c>
      <c r="R92" s="61">
        <v>23510</v>
      </c>
      <c r="S92" s="61">
        <v>0</v>
      </c>
      <c r="T92" s="61">
        <f>SUM(R92:S92)</f>
        <v>23510</v>
      </c>
      <c r="U92" s="61">
        <v>34108</v>
      </c>
      <c r="V92" s="61">
        <v>289</v>
      </c>
      <c r="W92" s="61">
        <v>339</v>
      </c>
      <c r="X92" s="61">
        <f>SUM(U92:W92)</f>
        <v>34736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B1:L1"/>
    <mergeCell ref="B4:E5"/>
    <mergeCell ref="F4:H4"/>
    <mergeCell ref="I4:I5"/>
    <mergeCell ref="J4:J5"/>
    <mergeCell ref="K4:L4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C6:E6"/>
    <mergeCell ref="O6:Q6"/>
    <mergeCell ref="C7:E7"/>
    <mergeCell ref="O7:O9"/>
    <mergeCell ref="P7:Q7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B6:B13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185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113882</v>
      </c>
      <c r="S4" s="14">
        <v>4</v>
      </c>
      <c r="T4" s="15">
        <f t="shared" ref="T4:T67" si="0">SUM(R4:S4)</f>
        <v>113886</v>
      </c>
      <c r="U4" s="16">
        <v>371938</v>
      </c>
      <c r="V4" s="16">
        <v>2255</v>
      </c>
      <c r="W4" s="13">
        <v>2232</v>
      </c>
      <c r="X4" s="15">
        <f t="shared" ref="X4:X67" si="1">SUM(T4:V4)</f>
        <v>488079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97005</v>
      </c>
      <c r="S5" s="23">
        <v>8</v>
      </c>
      <c r="T5" s="24">
        <f t="shared" si="0"/>
        <v>97013</v>
      </c>
      <c r="U5" s="25">
        <v>243802</v>
      </c>
      <c r="V5" s="25">
        <v>1497</v>
      </c>
      <c r="W5" s="22">
        <v>1534</v>
      </c>
      <c r="X5" s="24">
        <f t="shared" si="1"/>
        <v>342312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86541</v>
      </c>
      <c r="G6" s="14">
        <v>10</v>
      </c>
      <c r="H6" s="15">
        <f t="shared" ref="H6:H42" si="2">SUM(F6:G6)</f>
        <v>86551</v>
      </c>
      <c r="I6" s="16">
        <v>387911</v>
      </c>
      <c r="J6" s="16">
        <v>3645</v>
      </c>
      <c r="K6" s="13">
        <v>7995</v>
      </c>
      <c r="L6" s="15">
        <f t="shared" ref="L6:L42" si="3">SUM(H6:J6)</f>
        <v>478107</v>
      </c>
      <c r="M6" s="12"/>
      <c r="N6" s="88"/>
      <c r="O6" s="96" t="s">
        <v>15</v>
      </c>
      <c r="P6" s="82"/>
      <c r="Q6" s="83"/>
      <c r="R6" s="22">
        <v>84265</v>
      </c>
      <c r="S6" s="23">
        <v>9</v>
      </c>
      <c r="T6" s="24">
        <f t="shared" si="0"/>
        <v>84274</v>
      </c>
      <c r="U6" s="25">
        <v>283249</v>
      </c>
      <c r="V6" s="25">
        <v>1291</v>
      </c>
      <c r="W6" s="22">
        <v>1914</v>
      </c>
      <c r="X6" s="24">
        <f t="shared" si="1"/>
        <v>368814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28421</v>
      </c>
      <c r="G7" s="23">
        <v>1</v>
      </c>
      <c r="H7" s="24">
        <f t="shared" si="2"/>
        <v>28422</v>
      </c>
      <c r="I7" s="25">
        <v>96079</v>
      </c>
      <c r="J7" s="25">
        <v>510</v>
      </c>
      <c r="K7" s="22">
        <v>911</v>
      </c>
      <c r="L7" s="24">
        <f t="shared" si="3"/>
        <v>125011</v>
      </c>
      <c r="M7" s="12"/>
      <c r="N7" s="88"/>
      <c r="O7" s="84" t="s">
        <v>17</v>
      </c>
      <c r="P7" s="82" t="s">
        <v>18</v>
      </c>
      <c r="Q7" s="83"/>
      <c r="R7" s="22">
        <v>55631</v>
      </c>
      <c r="S7" s="23">
        <v>5</v>
      </c>
      <c r="T7" s="24">
        <f t="shared" si="0"/>
        <v>55636</v>
      </c>
      <c r="U7" s="25">
        <v>149836</v>
      </c>
      <c r="V7" s="25">
        <v>776</v>
      </c>
      <c r="W7" s="22">
        <v>997</v>
      </c>
      <c r="X7" s="24">
        <f t="shared" si="1"/>
        <v>206248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41257</v>
      </c>
      <c r="G8" s="23">
        <v>3</v>
      </c>
      <c r="H8" s="24">
        <f t="shared" si="2"/>
        <v>41260</v>
      </c>
      <c r="I8" s="25">
        <v>122161</v>
      </c>
      <c r="J8" s="25">
        <v>852</v>
      </c>
      <c r="K8" s="22">
        <v>1742</v>
      </c>
      <c r="L8" s="24">
        <f t="shared" si="3"/>
        <v>164273</v>
      </c>
      <c r="M8" s="12"/>
      <c r="N8" s="88"/>
      <c r="O8" s="84"/>
      <c r="P8" s="82" t="s">
        <v>20</v>
      </c>
      <c r="Q8" s="83"/>
      <c r="R8" s="22">
        <v>27375</v>
      </c>
      <c r="S8" s="23">
        <v>14</v>
      </c>
      <c r="T8" s="24">
        <f t="shared" si="0"/>
        <v>27389</v>
      </c>
      <c r="U8" s="25">
        <v>122675</v>
      </c>
      <c r="V8" s="25">
        <v>785</v>
      </c>
      <c r="W8" s="22">
        <v>1163</v>
      </c>
      <c r="X8" s="24">
        <f t="shared" si="1"/>
        <v>150849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27932</v>
      </c>
      <c r="G9" s="23">
        <v>2</v>
      </c>
      <c r="H9" s="24">
        <f t="shared" si="2"/>
        <v>27934</v>
      </c>
      <c r="I9" s="25">
        <v>93568</v>
      </c>
      <c r="J9" s="25">
        <v>518</v>
      </c>
      <c r="K9" s="22">
        <v>904</v>
      </c>
      <c r="L9" s="24">
        <f t="shared" si="3"/>
        <v>122020</v>
      </c>
      <c r="M9" s="12"/>
      <c r="N9" s="88"/>
      <c r="O9" s="84"/>
      <c r="P9" s="82" t="s">
        <v>10</v>
      </c>
      <c r="Q9" s="83"/>
      <c r="R9" s="26">
        <f>SUM(R7:R8)</f>
        <v>83006</v>
      </c>
      <c r="S9" s="23">
        <f>SUM(S7:S8)</f>
        <v>19</v>
      </c>
      <c r="T9" s="24">
        <f t="shared" si="0"/>
        <v>83025</v>
      </c>
      <c r="U9" s="22">
        <f>SUM(U7:U8)</f>
        <v>272511</v>
      </c>
      <c r="V9" s="22">
        <f>SUM(V7:V8)</f>
        <v>1561</v>
      </c>
      <c r="W9" s="22">
        <f>SUM(W7:W8)</f>
        <v>2160</v>
      </c>
      <c r="X9" s="24">
        <f t="shared" si="1"/>
        <v>357097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21929</v>
      </c>
      <c r="G10" s="23">
        <v>0</v>
      </c>
      <c r="H10" s="24">
        <f t="shared" si="2"/>
        <v>21929</v>
      </c>
      <c r="I10" s="25">
        <v>68420</v>
      </c>
      <c r="J10" s="25">
        <v>380</v>
      </c>
      <c r="K10" s="22">
        <v>736</v>
      </c>
      <c r="L10" s="24">
        <f t="shared" si="3"/>
        <v>90729</v>
      </c>
      <c r="M10" s="12"/>
      <c r="N10" s="88"/>
      <c r="O10" s="84" t="s">
        <v>23</v>
      </c>
      <c r="P10" s="82" t="s">
        <v>24</v>
      </c>
      <c r="Q10" s="83"/>
      <c r="R10" s="22">
        <v>151182</v>
      </c>
      <c r="S10" s="23">
        <v>31</v>
      </c>
      <c r="T10" s="24">
        <f t="shared" si="0"/>
        <v>151213</v>
      </c>
      <c r="U10" s="25">
        <v>283962</v>
      </c>
      <c r="V10" s="25">
        <v>2068</v>
      </c>
      <c r="W10" s="22">
        <v>2317</v>
      </c>
      <c r="X10" s="24">
        <f t="shared" si="1"/>
        <v>437243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26608</v>
      </c>
      <c r="G11" s="23">
        <v>2</v>
      </c>
      <c r="H11" s="24">
        <f t="shared" si="2"/>
        <v>26610</v>
      </c>
      <c r="I11" s="25">
        <v>77540</v>
      </c>
      <c r="J11" s="25">
        <v>379</v>
      </c>
      <c r="K11" s="22">
        <v>829</v>
      </c>
      <c r="L11" s="24">
        <f t="shared" si="3"/>
        <v>104529</v>
      </c>
      <c r="M11" s="12"/>
      <c r="N11" s="88"/>
      <c r="O11" s="84"/>
      <c r="P11" s="85" t="s">
        <v>26</v>
      </c>
      <c r="Q11" s="65" t="s">
        <v>27</v>
      </c>
      <c r="R11" s="22">
        <v>125140</v>
      </c>
      <c r="S11" s="23">
        <v>23</v>
      </c>
      <c r="T11" s="24">
        <f t="shared" si="0"/>
        <v>125163</v>
      </c>
      <c r="U11" s="25">
        <v>235348</v>
      </c>
      <c r="V11" s="25">
        <v>1706</v>
      </c>
      <c r="W11" s="22">
        <v>2273</v>
      </c>
      <c r="X11" s="24">
        <f t="shared" si="1"/>
        <v>362217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24691</v>
      </c>
      <c r="G12" s="23">
        <v>3</v>
      </c>
      <c r="H12" s="24">
        <f t="shared" si="2"/>
        <v>24694</v>
      </c>
      <c r="I12" s="25">
        <v>63280</v>
      </c>
      <c r="J12" s="25">
        <v>416</v>
      </c>
      <c r="K12" s="22">
        <v>747</v>
      </c>
      <c r="L12" s="24">
        <f t="shared" si="3"/>
        <v>88390</v>
      </c>
      <c r="M12" s="12"/>
      <c r="N12" s="88"/>
      <c r="O12" s="84"/>
      <c r="P12" s="86"/>
      <c r="Q12" s="65" t="s">
        <v>29</v>
      </c>
      <c r="R12" s="28">
        <v>25489</v>
      </c>
      <c r="S12" s="29">
        <v>5</v>
      </c>
      <c r="T12" s="24">
        <f t="shared" si="0"/>
        <v>25494</v>
      </c>
      <c r="U12" s="30">
        <v>56314</v>
      </c>
      <c r="V12" s="30">
        <v>380</v>
      </c>
      <c r="W12" s="28">
        <v>506</v>
      </c>
      <c r="X12" s="24">
        <f t="shared" si="1"/>
        <v>82188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257379</v>
      </c>
      <c r="G13" s="32">
        <f>SUM(G6:G12)</f>
        <v>21</v>
      </c>
      <c r="H13" s="33">
        <f t="shared" si="2"/>
        <v>257400</v>
      </c>
      <c r="I13" s="34">
        <f>SUM(I6:I12)</f>
        <v>908959</v>
      </c>
      <c r="J13" s="34">
        <f>SUM(J6:J12)</f>
        <v>6700</v>
      </c>
      <c r="K13" s="31">
        <f>SUM(K6:K12)</f>
        <v>13864</v>
      </c>
      <c r="L13" s="33">
        <f t="shared" si="3"/>
        <v>1173059</v>
      </c>
      <c r="M13" s="12"/>
      <c r="N13" s="88"/>
      <c r="O13" s="84"/>
      <c r="P13" s="86"/>
      <c r="Q13" s="65" t="s">
        <v>10</v>
      </c>
      <c r="R13" s="26">
        <f>SUM(R11:R12)</f>
        <v>150629</v>
      </c>
      <c r="S13" s="23">
        <f>SUM(S11:S12)</f>
        <v>28</v>
      </c>
      <c r="T13" s="24">
        <f t="shared" si="0"/>
        <v>150657</v>
      </c>
      <c r="U13" s="22">
        <f>SUM(U11:U12)</f>
        <v>291662</v>
      </c>
      <c r="V13" s="22">
        <f>SUM(V11:V12)</f>
        <v>2086</v>
      </c>
      <c r="W13" s="22">
        <f>SUM(W11:W12)</f>
        <v>2779</v>
      </c>
      <c r="X13" s="24">
        <f t="shared" si="1"/>
        <v>444405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83221</v>
      </c>
      <c r="G14" s="23">
        <v>3</v>
      </c>
      <c r="H14" s="24">
        <f t="shared" si="2"/>
        <v>83224</v>
      </c>
      <c r="I14" s="25">
        <v>205484</v>
      </c>
      <c r="J14" s="25">
        <v>1569</v>
      </c>
      <c r="K14" s="22">
        <v>1386</v>
      </c>
      <c r="L14" s="24">
        <f t="shared" si="3"/>
        <v>290277</v>
      </c>
      <c r="M14" s="12"/>
      <c r="N14" s="89"/>
      <c r="O14" s="103" t="s">
        <v>30</v>
      </c>
      <c r="P14" s="104"/>
      <c r="Q14" s="105"/>
      <c r="R14" s="35">
        <f>SUM(R4:R6,R9:R10,R13)</f>
        <v>679969</v>
      </c>
      <c r="S14" s="32">
        <f>SUM(S4:S6,S9:S10,S13)</f>
        <v>99</v>
      </c>
      <c r="T14" s="33">
        <f t="shared" si="0"/>
        <v>680068</v>
      </c>
      <c r="U14" s="31">
        <f>SUM(U4:U6,U9:U10,U13)</f>
        <v>1747124</v>
      </c>
      <c r="V14" s="31">
        <f>SUM(V4:V6,V9:V10,V13)</f>
        <v>10758</v>
      </c>
      <c r="W14" s="31">
        <f>SUM(W4:W6,W9:W10,W13)</f>
        <v>12936</v>
      </c>
      <c r="X14" s="33">
        <f t="shared" si="1"/>
        <v>2437950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50707</v>
      </c>
      <c r="G15" s="23">
        <v>0</v>
      </c>
      <c r="H15" s="24">
        <f t="shared" si="2"/>
        <v>50707</v>
      </c>
      <c r="I15" s="25">
        <v>117859</v>
      </c>
      <c r="J15" s="25">
        <v>839</v>
      </c>
      <c r="K15" s="22">
        <v>780</v>
      </c>
      <c r="L15" s="24">
        <f t="shared" si="3"/>
        <v>169405</v>
      </c>
      <c r="M15" s="12"/>
      <c r="N15" s="87" t="s">
        <v>35</v>
      </c>
      <c r="O15" s="93" t="s">
        <v>36</v>
      </c>
      <c r="P15" s="94"/>
      <c r="Q15" s="95"/>
      <c r="R15" s="13">
        <v>78739</v>
      </c>
      <c r="S15" s="14">
        <v>5</v>
      </c>
      <c r="T15" s="15">
        <f t="shared" si="0"/>
        <v>78744</v>
      </c>
      <c r="U15" s="16">
        <v>207895</v>
      </c>
      <c r="V15" s="16">
        <v>1233</v>
      </c>
      <c r="W15" s="13">
        <v>1222</v>
      </c>
      <c r="X15" s="15">
        <f t="shared" si="1"/>
        <v>287872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80005</v>
      </c>
      <c r="G16" s="23">
        <v>9</v>
      </c>
      <c r="H16" s="24">
        <f t="shared" si="2"/>
        <v>80014</v>
      </c>
      <c r="I16" s="25">
        <v>149780</v>
      </c>
      <c r="J16" s="25">
        <v>1012</v>
      </c>
      <c r="K16" s="22">
        <v>1170</v>
      </c>
      <c r="L16" s="24">
        <f t="shared" si="3"/>
        <v>230806</v>
      </c>
      <c r="M16" s="12"/>
      <c r="N16" s="88"/>
      <c r="O16" s="97" t="s">
        <v>39</v>
      </c>
      <c r="P16" s="100" t="s">
        <v>40</v>
      </c>
      <c r="Q16" s="81"/>
      <c r="R16" s="22">
        <v>147719</v>
      </c>
      <c r="S16" s="23">
        <v>26</v>
      </c>
      <c r="T16" s="24">
        <f t="shared" si="0"/>
        <v>147745</v>
      </c>
      <c r="U16" s="25">
        <v>460782</v>
      </c>
      <c r="V16" s="25">
        <v>2641</v>
      </c>
      <c r="W16" s="22">
        <v>3014</v>
      </c>
      <c r="X16" s="24">
        <f t="shared" si="1"/>
        <v>611168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30063</v>
      </c>
      <c r="G17" s="23">
        <v>1</v>
      </c>
      <c r="H17" s="24">
        <f t="shared" si="2"/>
        <v>30064</v>
      </c>
      <c r="I17" s="25">
        <v>94181</v>
      </c>
      <c r="J17" s="25">
        <v>603</v>
      </c>
      <c r="K17" s="22">
        <v>843</v>
      </c>
      <c r="L17" s="24">
        <f t="shared" si="3"/>
        <v>124848</v>
      </c>
      <c r="M17" s="12"/>
      <c r="N17" s="88"/>
      <c r="O17" s="98"/>
      <c r="P17" s="100" t="s">
        <v>42</v>
      </c>
      <c r="Q17" s="81"/>
      <c r="R17" s="22">
        <v>22224</v>
      </c>
      <c r="S17" s="23">
        <v>5</v>
      </c>
      <c r="T17" s="24">
        <f t="shared" si="0"/>
        <v>22229</v>
      </c>
      <c r="U17" s="25">
        <v>39385</v>
      </c>
      <c r="V17" s="25">
        <v>288</v>
      </c>
      <c r="W17" s="22">
        <v>287</v>
      </c>
      <c r="X17" s="24">
        <f t="shared" si="1"/>
        <v>61902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34231</v>
      </c>
      <c r="G18" s="23">
        <v>1</v>
      </c>
      <c r="H18" s="24">
        <f t="shared" si="2"/>
        <v>34232</v>
      </c>
      <c r="I18" s="25">
        <v>70889</v>
      </c>
      <c r="J18" s="25">
        <v>398</v>
      </c>
      <c r="K18" s="22">
        <v>461</v>
      </c>
      <c r="L18" s="24">
        <f t="shared" si="3"/>
        <v>105519</v>
      </c>
      <c r="M18" s="12"/>
      <c r="N18" s="88"/>
      <c r="O18" s="99"/>
      <c r="P18" s="100" t="s">
        <v>10</v>
      </c>
      <c r="Q18" s="81"/>
      <c r="R18" s="22">
        <f>SUM(R16:R17)</f>
        <v>169943</v>
      </c>
      <c r="S18" s="23">
        <f>SUM(S16:S17)</f>
        <v>31</v>
      </c>
      <c r="T18" s="24">
        <f t="shared" si="0"/>
        <v>169974</v>
      </c>
      <c r="U18" s="25">
        <f>SUM(U16:U17)</f>
        <v>500167</v>
      </c>
      <c r="V18" s="25">
        <f>SUM(V16:V17)</f>
        <v>2929</v>
      </c>
      <c r="W18" s="22">
        <f>SUM(W16:W17)</f>
        <v>3301</v>
      </c>
      <c r="X18" s="24">
        <f t="shared" si="1"/>
        <v>673070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144299</v>
      </c>
      <c r="G19" s="23">
        <f>SUM(G16:G18)</f>
        <v>11</v>
      </c>
      <c r="H19" s="24">
        <f t="shared" si="2"/>
        <v>144310</v>
      </c>
      <c r="I19" s="25">
        <f>SUM(I16:I18)</f>
        <v>314850</v>
      </c>
      <c r="J19" s="25">
        <f>SUM(J16:J18)</f>
        <v>2013</v>
      </c>
      <c r="K19" s="22">
        <f>SUM(K16:K18)</f>
        <v>2474</v>
      </c>
      <c r="L19" s="24">
        <f>SUM(H19:J19)</f>
        <v>461173</v>
      </c>
      <c r="M19" s="12"/>
      <c r="N19" s="88"/>
      <c r="O19" s="115" t="s">
        <v>44</v>
      </c>
      <c r="P19" s="101" t="s">
        <v>45</v>
      </c>
      <c r="Q19" s="102"/>
      <c r="R19" s="22">
        <v>75364</v>
      </c>
      <c r="S19" s="23">
        <v>13</v>
      </c>
      <c r="T19" s="24">
        <f t="shared" si="0"/>
        <v>75377</v>
      </c>
      <c r="U19" s="25">
        <v>256713</v>
      </c>
      <c r="V19" s="25">
        <v>1315</v>
      </c>
      <c r="W19" s="22">
        <v>1815</v>
      </c>
      <c r="X19" s="24">
        <f t="shared" si="1"/>
        <v>333405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126598</v>
      </c>
      <c r="G20" s="23">
        <v>10</v>
      </c>
      <c r="H20" s="24">
        <f t="shared" si="2"/>
        <v>126608</v>
      </c>
      <c r="I20" s="25">
        <v>319487</v>
      </c>
      <c r="J20" s="25">
        <v>2672</v>
      </c>
      <c r="K20" s="22">
        <v>2304</v>
      </c>
      <c r="L20" s="24">
        <f t="shared" si="3"/>
        <v>448767</v>
      </c>
      <c r="M20" s="12"/>
      <c r="N20" s="88"/>
      <c r="O20" s="116"/>
      <c r="P20" s="101" t="s">
        <v>47</v>
      </c>
      <c r="Q20" s="102"/>
      <c r="R20" s="22">
        <v>100520</v>
      </c>
      <c r="S20" s="23">
        <v>14</v>
      </c>
      <c r="T20" s="24">
        <f t="shared" si="0"/>
        <v>100534</v>
      </c>
      <c r="U20" s="25">
        <v>348821</v>
      </c>
      <c r="V20" s="25">
        <v>1388</v>
      </c>
      <c r="W20" s="22">
        <v>2584</v>
      </c>
      <c r="X20" s="24">
        <f t="shared" si="1"/>
        <v>450743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32772</v>
      </c>
      <c r="G21" s="23">
        <v>5</v>
      </c>
      <c r="H21" s="24">
        <f t="shared" si="2"/>
        <v>32777</v>
      </c>
      <c r="I21" s="25">
        <v>145129</v>
      </c>
      <c r="J21" s="25">
        <v>970</v>
      </c>
      <c r="K21" s="22">
        <v>2436</v>
      </c>
      <c r="L21" s="24">
        <f t="shared" si="3"/>
        <v>178876</v>
      </c>
      <c r="M21" s="12"/>
      <c r="N21" s="88"/>
      <c r="O21" s="116"/>
      <c r="P21" s="117" t="s">
        <v>49</v>
      </c>
      <c r="Q21" s="65" t="s">
        <v>49</v>
      </c>
      <c r="R21" s="28">
        <v>17203</v>
      </c>
      <c r="S21" s="29">
        <v>1</v>
      </c>
      <c r="T21" s="36">
        <f t="shared" si="0"/>
        <v>17204</v>
      </c>
      <c r="U21" s="30">
        <v>57532</v>
      </c>
      <c r="V21" s="30">
        <v>344</v>
      </c>
      <c r="W21" s="28">
        <v>664</v>
      </c>
      <c r="X21" s="36">
        <f t="shared" si="1"/>
        <v>75080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159370</v>
      </c>
      <c r="G22" s="23">
        <f>SUM(G20:G21)</f>
        <v>15</v>
      </c>
      <c r="H22" s="24">
        <f t="shared" si="2"/>
        <v>159385</v>
      </c>
      <c r="I22" s="22">
        <f>SUM(I20:I21)</f>
        <v>464616</v>
      </c>
      <c r="J22" s="22">
        <f>SUM(J20:J21)</f>
        <v>3642</v>
      </c>
      <c r="K22" s="22">
        <f>SUM(K20:K21)</f>
        <v>4740</v>
      </c>
      <c r="L22" s="24">
        <f t="shared" si="3"/>
        <v>627643</v>
      </c>
      <c r="M22" s="12"/>
      <c r="N22" s="88"/>
      <c r="O22" s="116"/>
      <c r="P22" s="118"/>
      <c r="Q22" s="65" t="s">
        <v>50</v>
      </c>
      <c r="R22" s="28">
        <v>36934</v>
      </c>
      <c r="S22" s="29">
        <v>3</v>
      </c>
      <c r="T22" s="36">
        <f t="shared" si="0"/>
        <v>36937</v>
      </c>
      <c r="U22" s="30">
        <v>89392</v>
      </c>
      <c r="V22" s="30">
        <v>604</v>
      </c>
      <c r="W22" s="28">
        <v>714</v>
      </c>
      <c r="X22" s="36">
        <f t="shared" si="1"/>
        <v>126933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122630</v>
      </c>
      <c r="G23" s="23">
        <v>6</v>
      </c>
      <c r="H23" s="24">
        <f t="shared" si="2"/>
        <v>122636</v>
      </c>
      <c r="I23" s="25">
        <v>248945</v>
      </c>
      <c r="J23" s="25">
        <v>1945</v>
      </c>
      <c r="K23" s="22">
        <v>1967</v>
      </c>
      <c r="L23" s="24">
        <f t="shared" si="3"/>
        <v>373526</v>
      </c>
      <c r="M23" s="12"/>
      <c r="N23" s="88"/>
      <c r="O23" s="116"/>
      <c r="P23" s="118"/>
      <c r="Q23" s="65" t="s">
        <v>52</v>
      </c>
      <c r="R23" s="28">
        <v>41292</v>
      </c>
      <c r="S23" s="29">
        <v>7</v>
      </c>
      <c r="T23" s="36">
        <f t="shared" si="0"/>
        <v>41299</v>
      </c>
      <c r="U23" s="30">
        <v>136905</v>
      </c>
      <c r="V23" s="30">
        <v>772</v>
      </c>
      <c r="W23" s="28">
        <v>895</v>
      </c>
      <c r="X23" s="36">
        <f t="shared" si="1"/>
        <v>178976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92890</v>
      </c>
      <c r="G24" s="23">
        <v>6</v>
      </c>
      <c r="H24" s="24">
        <f t="shared" si="2"/>
        <v>92896</v>
      </c>
      <c r="I24" s="25">
        <v>210141</v>
      </c>
      <c r="J24" s="25">
        <v>1660</v>
      </c>
      <c r="K24" s="22">
        <v>1865</v>
      </c>
      <c r="L24" s="24">
        <f t="shared" si="3"/>
        <v>304697</v>
      </c>
      <c r="M24" s="12"/>
      <c r="N24" s="88"/>
      <c r="O24" s="107"/>
      <c r="P24" s="119"/>
      <c r="Q24" s="65" t="s">
        <v>10</v>
      </c>
      <c r="R24" s="22">
        <f>SUM(R21:R23)</f>
        <v>95429</v>
      </c>
      <c r="S24" s="23">
        <f>SUM(S21:S23)</f>
        <v>11</v>
      </c>
      <c r="T24" s="24">
        <f t="shared" si="0"/>
        <v>95440</v>
      </c>
      <c r="U24" s="25">
        <f>SUM(U21:U23)</f>
        <v>283829</v>
      </c>
      <c r="V24" s="25">
        <f>SUM(V21:V23)</f>
        <v>1720</v>
      </c>
      <c r="W24" s="22">
        <f>SUM(W21:W23)</f>
        <v>2273</v>
      </c>
      <c r="X24" s="24">
        <f t="shared" si="1"/>
        <v>380989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33031</v>
      </c>
      <c r="G25" s="23">
        <v>2</v>
      </c>
      <c r="H25" s="24">
        <f t="shared" si="2"/>
        <v>33033</v>
      </c>
      <c r="I25" s="25">
        <v>76616</v>
      </c>
      <c r="J25" s="25">
        <v>715</v>
      </c>
      <c r="K25" s="22">
        <v>421</v>
      </c>
      <c r="L25" s="24">
        <f t="shared" si="3"/>
        <v>110364</v>
      </c>
      <c r="M25" s="12"/>
      <c r="N25" s="88"/>
      <c r="O25" s="115" t="s">
        <v>56</v>
      </c>
      <c r="P25" s="101" t="s">
        <v>57</v>
      </c>
      <c r="Q25" s="102"/>
      <c r="R25" s="22">
        <v>126373</v>
      </c>
      <c r="S25" s="23">
        <v>32</v>
      </c>
      <c r="T25" s="36">
        <f t="shared" si="0"/>
        <v>126405</v>
      </c>
      <c r="U25" s="25">
        <v>474896</v>
      </c>
      <c r="V25" s="25">
        <v>3788</v>
      </c>
      <c r="W25" s="22">
        <v>7407</v>
      </c>
      <c r="X25" s="36">
        <f t="shared" si="1"/>
        <v>605089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95743</v>
      </c>
      <c r="G26" s="23">
        <v>6</v>
      </c>
      <c r="H26" s="24">
        <f t="shared" si="2"/>
        <v>95749</v>
      </c>
      <c r="I26" s="25">
        <v>216292</v>
      </c>
      <c r="J26" s="25">
        <v>1550</v>
      </c>
      <c r="K26" s="22">
        <v>1524</v>
      </c>
      <c r="L26" s="24">
        <f t="shared" si="3"/>
        <v>313591</v>
      </c>
      <c r="M26" s="12"/>
      <c r="N26" s="88"/>
      <c r="O26" s="116"/>
      <c r="P26" s="101" t="s">
        <v>61</v>
      </c>
      <c r="Q26" s="102"/>
      <c r="R26" s="22">
        <v>64876</v>
      </c>
      <c r="S26" s="23">
        <v>8</v>
      </c>
      <c r="T26" s="24">
        <f t="shared" si="0"/>
        <v>64884</v>
      </c>
      <c r="U26" s="25">
        <v>178802</v>
      </c>
      <c r="V26" s="25">
        <v>784</v>
      </c>
      <c r="W26" s="22">
        <v>1257</v>
      </c>
      <c r="X26" s="36">
        <f t="shared" si="1"/>
        <v>244470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34813</v>
      </c>
      <c r="G27" s="23">
        <v>2</v>
      </c>
      <c r="H27" s="24">
        <f t="shared" si="2"/>
        <v>34815</v>
      </c>
      <c r="I27" s="25">
        <v>61869</v>
      </c>
      <c r="J27" s="25">
        <v>785</v>
      </c>
      <c r="K27" s="22">
        <v>572</v>
      </c>
      <c r="L27" s="24">
        <f t="shared" si="3"/>
        <v>97469</v>
      </c>
      <c r="M27" s="12"/>
      <c r="N27" s="88"/>
      <c r="O27" s="116"/>
      <c r="P27" s="117" t="s">
        <v>63</v>
      </c>
      <c r="Q27" s="65" t="s">
        <v>63</v>
      </c>
      <c r="R27" s="22">
        <v>45488</v>
      </c>
      <c r="S27" s="23">
        <v>10</v>
      </c>
      <c r="T27" s="24">
        <f t="shared" si="0"/>
        <v>45498</v>
      </c>
      <c r="U27" s="25">
        <v>158087</v>
      </c>
      <c r="V27" s="25">
        <v>911</v>
      </c>
      <c r="W27" s="22">
        <v>1252</v>
      </c>
      <c r="X27" s="36">
        <f t="shared" si="1"/>
        <v>204496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22490</v>
      </c>
      <c r="G28" s="23">
        <v>1</v>
      </c>
      <c r="H28" s="24">
        <f t="shared" si="2"/>
        <v>22491</v>
      </c>
      <c r="I28" s="26">
        <v>70222</v>
      </c>
      <c r="J28" s="26">
        <v>518</v>
      </c>
      <c r="K28" s="22">
        <v>754</v>
      </c>
      <c r="L28" s="24">
        <f t="shared" si="3"/>
        <v>93231</v>
      </c>
      <c r="M28" s="12"/>
      <c r="N28" s="88"/>
      <c r="O28" s="116"/>
      <c r="P28" s="118"/>
      <c r="Q28" s="65" t="s">
        <v>65</v>
      </c>
      <c r="R28" s="22">
        <v>22477</v>
      </c>
      <c r="S28" s="23">
        <v>6</v>
      </c>
      <c r="T28" s="24">
        <f t="shared" si="0"/>
        <v>22483</v>
      </c>
      <c r="U28" s="25">
        <v>86715</v>
      </c>
      <c r="V28" s="25">
        <v>369</v>
      </c>
      <c r="W28" s="22">
        <v>847</v>
      </c>
      <c r="X28" s="36">
        <f t="shared" si="1"/>
        <v>109567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153046</v>
      </c>
      <c r="G29" s="23">
        <f>SUM(G26:G28)</f>
        <v>9</v>
      </c>
      <c r="H29" s="24">
        <f t="shared" si="2"/>
        <v>153055</v>
      </c>
      <c r="I29" s="22">
        <f>SUM(I26:I28)</f>
        <v>348383</v>
      </c>
      <c r="J29" s="22">
        <f>SUM(J26:J28)</f>
        <v>2853</v>
      </c>
      <c r="K29" s="22">
        <f>SUM(K26:K28)</f>
        <v>2850</v>
      </c>
      <c r="L29" s="24">
        <f t="shared" si="3"/>
        <v>504291</v>
      </c>
      <c r="M29" s="12"/>
      <c r="N29" s="88"/>
      <c r="O29" s="116"/>
      <c r="P29" s="118"/>
      <c r="Q29" s="65" t="s">
        <v>66</v>
      </c>
      <c r="R29" s="22">
        <v>24617</v>
      </c>
      <c r="S29" s="23">
        <v>9</v>
      </c>
      <c r="T29" s="24">
        <f t="shared" si="0"/>
        <v>24626</v>
      </c>
      <c r="U29" s="25">
        <v>79416</v>
      </c>
      <c r="V29" s="25">
        <v>456</v>
      </c>
      <c r="W29" s="22">
        <v>672</v>
      </c>
      <c r="X29" s="36">
        <f t="shared" si="1"/>
        <v>104498</v>
      </c>
    </row>
    <row r="30" spans="1:24" s="17" customFormat="1" ht="8.4499999999999993" customHeight="1" x14ac:dyDescent="0.15">
      <c r="A30" s="11"/>
      <c r="B30" s="88"/>
      <c r="C30" s="107"/>
      <c r="D30" s="101" t="s">
        <v>186</v>
      </c>
      <c r="E30" s="102"/>
      <c r="F30" s="22">
        <v>46111</v>
      </c>
      <c r="G30" s="23">
        <v>1</v>
      </c>
      <c r="H30" s="24">
        <f t="shared" si="2"/>
        <v>46112</v>
      </c>
      <c r="I30" s="25">
        <v>109432</v>
      </c>
      <c r="J30" s="25">
        <v>696</v>
      </c>
      <c r="K30" s="22">
        <v>786</v>
      </c>
      <c r="L30" s="24">
        <f t="shared" si="3"/>
        <v>156240</v>
      </c>
      <c r="M30" s="12"/>
      <c r="N30" s="88"/>
      <c r="O30" s="116"/>
      <c r="P30" s="119"/>
      <c r="Q30" s="65" t="s">
        <v>10</v>
      </c>
      <c r="R30" s="26">
        <f>SUM(R27:R29)</f>
        <v>92582</v>
      </c>
      <c r="S30" s="23">
        <f>SUM(S27:S29)</f>
        <v>25</v>
      </c>
      <c r="T30" s="24">
        <f t="shared" si="0"/>
        <v>92607</v>
      </c>
      <c r="U30" s="22">
        <f>SUM(U27:U29)</f>
        <v>324218</v>
      </c>
      <c r="V30" s="22">
        <f>SUM(V27:V29)</f>
        <v>1736</v>
      </c>
      <c r="W30" s="22">
        <f>SUM(W27:W29)</f>
        <v>2771</v>
      </c>
      <c r="X30" s="24">
        <f t="shared" si="1"/>
        <v>418561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885305</v>
      </c>
      <c r="G31" s="32">
        <f>SUM(G14:G15,G19,G22:G25,G29:G30)</f>
        <v>53</v>
      </c>
      <c r="H31" s="33">
        <f t="shared" si="2"/>
        <v>885358</v>
      </c>
      <c r="I31" s="31">
        <f>SUM(I14:I15,I19,I22:I25,I29:I30)</f>
        <v>2096326</v>
      </c>
      <c r="J31" s="31">
        <f>SUM(J14:J15,J19,J22:J25,J29:J30)</f>
        <v>15932</v>
      </c>
      <c r="K31" s="31">
        <f>SUM(K14:K15,K19,K22:K25,K29:K30)</f>
        <v>17269</v>
      </c>
      <c r="L31" s="37">
        <f t="shared" si="3"/>
        <v>2997616</v>
      </c>
      <c r="M31" s="12"/>
      <c r="N31" s="88"/>
      <c r="O31" s="116"/>
      <c r="P31" s="117" t="s">
        <v>68</v>
      </c>
      <c r="Q31" s="65" t="s">
        <v>69</v>
      </c>
      <c r="R31" s="22">
        <v>41145</v>
      </c>
      <c r="S31" s="23">
        <v>11</v>
      </c>
      <c r="T31" s="24">
        <f t="shared" si="0"/>
        <v>41156</v>
      </c>
      <c r="U31" s="25">
        <v>179239</v>
      </c>
      <c r="V31" s="25">
        <v>1135</v>
      </c>
      <c r="W31" s="22">
        <v>2119</v>
      </c>
      <c r="X31" s="36">
        <f t="shared" si="1"/>
        <v>221530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133189</v>
      </c>
      <c r="G32" s="23">
        <v>11</v>
      </c>
      <c r="H32" s="24">
        <f t="shared" si="2"/>
        <v>133200</v>
      </c>
      <c r="I32" s="25">
        <v>323464</v>
      </c>
      <c r="J32" s="25">
        <v>1778</v>
      </c>
      <c r="K32" s="22">
        <v>2298</v>
      </c>
      <c r="L32" s="24">
        <f t="shared" si="3"/>
        <v>458442</v>
      </c>
      <c r="M32" s="12"/>
      <c r="N32" s="88"/>
      <c r="O32" s="116"/>
      <c r="P32" s="118"/>
      <c r="Q32" s="65" t="s">
        <v>73</v>
      </c>
      <c r="R32" s="22">
        <v>13763</v>
      </c>
      <c r="S32" s="23">
        <v>6</v>
      </c>
      <c r="T32" s="24">
        <f t="shared" si="0"/>
        <v>13769</v>
      </c>
      <c r="U32" s="25">
        <v>77386</v>
      </c>
      <c r="V32" s="25">
        <v>534</v>
      </c>
      <c r="W32" s="22">
        <v>846</v>
      </c>
      <c r="X32" s="36">
        <f t="shared" si="1"/>
        <v>91689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52265</v>
      </c>
      <c r="G33" s="23">
        <v>5</v>
      </c>
      <c r="H33" s="24">
        <f t="shared" si="2"/>
        <v>52270</v>
      </c>
      <c r="I33" s="25">
        <v>142395</v>
      </c>
      <c r="J33" s="25">
        <v>770</v>
      </c>
      <c r="K33" s="22">
        <v>1220</v>
      </c>
      <c r="L33" s="24">
        <f t="shared" si="3"/>
        <v>195435</v>
      </c>
      <c r="M33" s="12"/>
      <c r="N33" s="88"/>
      <c r="O33" s="116"/>
      <c r="P33" s="118"/>
      <c r="Q33" s="65" t="s">
        <v>76</v>
      </c>
      <c r="R33" s="22">
        <v>10442</v>
      </c>
      <c r="S33" s="23">
        <v>1</v>
      </c>
      <c r="T33" s="24">
        <f t="shared" si="0"/>
        <v>10443</v>
      </c>
      <c r="U33" s="25">
        <v>51734</v>
      </c>
      <c r="V33" s="25">
        <v>288</v>
      </c>
      <c r="W33" s="22">
        <v>548</v>
      </c>
      <c r="X33" s="36">
        <f t="shared" si="1"/>
        <v>62465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188</v>
      </c>
      <c r="F34" s="22">
        <v>82888</v>
      </c>
      <c r="G34" s="23">
        <v>9</v>
      </c>
      <c r="H34" s="24">
        <f t="shared" si="2"/>
        <v>82897</v>
      </c>
      <c r="I34" s="25">
        <v>199225</v>
      </c>
      <c r="J34" s="25">
        <v>930</v>
      </c>
      <c r="K34" s="22">
        <v>1689</v>
      </c>
      <c r="L34" s="24">
        <f t="shared" si="3"/>
        <v>283052</v>
      </c>
      <c r="M34" s="12"/>
      <c r="N34" s="88"/>
      <c r="O34" s="107"/>
      <c r="P34" s="119"/>
      <c r="Q34" s="65" t="s">
        <v>10</v>
      </c>
      <c r="R34" s="22">
        <f>SUM(R31:R33)</f>
        <v>65350</v>
      </c>
      <c r="S34" s="23">
        <f>SUM(S31:S33)</f>
        <v>18</v>
      </c>
      <c r="T34" s="24">
        <f t="shared" si="0"/>
        <v>65368</v>
      </c>
      <c r="U34" s="25">
        <f>SUM(U31:U33)</f>
        <v>308359</v>
      </c>
      <c r="V34" s="25">
        <f>SUM(V31:V33)</f>
        <v>1957</v>
      </c>
      <c r="W34" s="22">
        <f>SUM(W31:W33)</f>
        <v>3513</v>
      </c>
      <c r="X34" s="24">
        <f t="shared" si="1"/>
        <v>375684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135153</v>
      </c>
      <c r="G35" s="23">
        <f>SUM(G33:G34)</f>
        <v>14</v>
      </c>
      <c r="H35" s="24">
        <f t="shared" si="2"/>
        <v>135167</v>
      </c>
      <c r="I35" s="22">
        <f>SUM(I33:I34)</f>
        <v>341620</v>
      </c>
      <c r="J35" s="22">
        <f>SUM(J33:J34)</f>
        <v>1700</v>
      </c>
      <c r="K35" s="22">
        <f>SUM(K33:K34)</f>
        <v>2909</v>
      </c>
      <c r="L35" s="24">
        <f t="shared" si="3"/>
        <v>478487</v>
      </c>
      <c r="M35" s="12"/>
      <c r="N35" s="88"/>
      <c r="O35" s="115" t="s">
        <v>78</v>
      </c>
      <c r="P35" s="122" t="s">
        <v>79</v>
      </c>
      <c r="Q35" s="123"/>
      <c r="R35" s="22">
        <v>153569</v>
      </c>
      <c r="S35" s="23">
        <v>24</v>
      </c>
      <c r="T35" s="24">
        <f t="shared" si="0"/>
        <v>153593</v>
      </c>
      <c r="U35" s="25">
        <v>402719</v>
      </c>
      <c r="V35" s="25">
        <v>3408</v>
      </c>
      <c r="W35" s="22">
        <v>2895</v>
      </c>
      <c r="X35" s="36">
        <f t="shared" si="1"/>
        <v>559720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91571</v>
      </c>
      <c r="G36" s="23">
        <v>15</v>
      </c>
      <c r="H36" s="24">
        <f t="shared" si="2"/>
        <v>91586</v>
      </c>
      <c r="I36" s="25">
        <v>244111</v>
      </c>
      <c r="J36" s="25">
        <v>1440</v>
      </c>
      <c r="K36" s="22">
        <v>2122</v>
      </c>
      <c r="L36" s="24">
        <f t="shared" si="3"/>
        <v>337137</v>
      </c>
      <c r="M36" s="12"/>
      <c r="N36" s="88"/>
      <c r="O36" s="116"/>
      <c r="P36" s="122" t="s">
        <v>82</v>
      </c>
      <c r="Q36" s="123"/>
      <c r="R36" s="28">
        <v>22744</v>
      </c>
      <c r="S36" s="29">
        <v>7</v>
      </c>
      <c r="T36" s="24">
        <f t="shared" si="0"/>
        <v>22751</v>
      </c>
      <c r="U36" s="30">
        <v>67858</v>
      </c>
      <c r="V36" s="30">
        <v>407</v>
      </c>
      <c r="W36" s="28">
        <v>470</v>
      </c>
      <c r="X36" s="36">
        <f t="shared" si="1"/>
        <v>91016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24541</v>
      </c>
      <c r="G37" s="23">
        <v>3</v>
      </c>
      <c r="H37" s="24">
        <f t="shared" si="2"/>
        <v>24544</v>
      </c>
      <c r="I37" s="25">
        <v>56365</v>
      </c>
      <c r="J37" s="25">
        <v>318</v>
      </c>
      <c r="K37" s="22">
        <v>290</v>
      </c>
      <c r="L37" s="24">
        <f t="shared" si="3"/>
        <v>81227</v>
      </c>
      <c r="M37" s="12"/>
      <c r="N37" s="88"/>
      <c r="O37" s="107"/>
      <c r="P37" s="101" t="s">
        <v>10</v>
      </c>
      <c r="Q37" s="102"/>
      <c r="R37" s="22">
        <f>SUM(R35:R36)</f>
        <v>176313</v>
      </c>
      <c r="S37" s="23">
        <f>SUM(S35:S36)</f>
        <v>31</v>
      </c>
      <c r="T37" s="24">
        <f t="shared" si="0"/>
        <v>176344</v>
      </c>
      <c r="U37" s="25">
        <f>SUM(U35:U36)</f>
        <v>470577</v>
      </c>
      <c r="V37" s="25">
        <f>SUM(V35:V36)</f>
        <v>3815</v>
      </c>
      <c r="W37" s="22">
        <f>SUM(W35:W36)</f>
        <v>3365</v>
      </c>
      <c r="X37" s="24">
        <f t="shared" si="1"/>
        <v>650736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116112</v>
      </c>
      <c r="G38" s="23">
        <f>SUM(G36:G37)</f>
        <v>18</v>
      </c>
      <c r="H38" s="24">
        <f t="shared" si="2"/>
        <v>116130</v>
      </c>
      <c r="I38" s="22">
        <f>SUM(I36:I37)</f>
        <v>300476</v>
      </c>
      <c r="J38" s="22">
        <f>SUM(J36:J37)</f>
        <v>1758</v>
      </c>
      <c r="K38" s="22">
        <f>SUM(K36:K37)</f>
        <v>2412</v>
      </c>
      <c r="L38" s="24">
        <f t="shared" si="3"/>
        <v>418364</v>
      </c>
      <c r="M38" s="12"/>
      <c r="N38" s="89"/>
      <c r="O38" s="124" t="s">
        <v>30</v>
      </c>
      <c r="P38" s="125"/>
      <c r="Q38" s="126"/>
      <c r="R38" s="31">
        <f>SUM(R15,R18:R20,R24:R26,R30,R34,R37)</f>
        <v>1045489</v>
      </c>
      <c r="S38" s="40">
        <f>SUM(S15,S18:S20,S24:S26,S30,S34,S37)</f>
        <v>188</v>
      </c>
      <c r="T38" s="33">
        <f t="shared" si="0"/>
        <v>1045677</v>
      </c>
      <c r="U38" s="31">
        <f>SUM(U15,U18:U20,U24:U26,U30,U34,U37)</f>
        <v>3354277</v>
      </c>
      <c r="V38" s="31">
        <f>SUM(V15,V18:V20,V24:V26,V30,V34,V37)</f>
        <v>20665</v>
      </c>
      <c r="W38" s="31">
        <f>SUM(W15,W18:W20,W24:W26,W30,W34,W37)</f>
        <v>29508</v>
      </c>
      <c r="X38" s="33">
        <f t="shared" si="1"/>
        <v>4420619</v>
      </c>
    </row>
    <row r="39" spans="1:24" s="17" customFormat="1" ht="8.4499999999999993" customHeight="1" x14ac:dyDescent="0.15">
      <c r="A39" s="39"/>
      <c r="B39" s="88"/>
      <c r="C39" s="84"/>
      <c r="D39" s="82" t="s">
        <v>190</v>
      </c>
      <c r="E39" s="83"/>
      <c r="F39" s="22">
        <v>44513</v>
      </c>
      <c r="G39" s="23">
        <v>2</v>
      </c>
      <c r="H39" s="24">
        <f t="shared" si="2"/>
        <v>44515</v>
      </c>
      <c r="I39" s="25">
        <v>148343</v>
      </c>
      <c r="J39" s="25">
        <v>731</v>
      </c>
      <c r="K39" s="22">
        <v>1061</v>
      </c>
      <c r="L39" s="24">
        <f t="shared" si="3"/>
        <v>193589</v>
      </c>
      <c r="M39" s="12"/>
      <c r="N39" s="87" t="s">
        <v>85</v>
      </c>
      <c r="O39" s="127" t="s">
        <v>86</v>
      </c>
      <c r="P39" s="128"/>
      <c r="Q39" s="109"/>
      <c r="R39" s="22">
        <v>114348</v>
      </c>
      <c r="S39" s="23">
        <v>15</v>
      </c>
      <c r="T39" s="24">
        <f t="shared" si="0"/>
        <v>114363</v>
      </c>
      <c r="U39" s="25">
        <v>345947</v>
      </c>
      <c r="V39" s="25">
        <v>2373</v>
      </c>
      <c r="W39" s="22">
        <v>2783</v>
      </c>
      <c r="X39" s="24">
        <f t="shared" si="1"/>
        <v>462683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126133</v>
      </c>
      <c r="G40" s="23">
        <v>16</v>
      </c>
      <c r="H40" s="24">
        <f t="shared" si="2"/>
        <v>126149</v>
      </c>
      <c r="I40" s="25">
        <v>325797</v>
      </c>
      <c r="J40" s="25">
        <v>2010</v>
      </c>
      <c r="K40" s="22">
        <v>2041</v>
      </c>
      <c r="L40" s="24">
        <f t="shared" si="3"/>
        <v>453956</v>
      </c>
      <c r="M40" s="12"/>
      <c r="N40" s="88"/>
      <c r="O40" s="120" t="s">
        <v>89</v>
      </c>
      <c r="P40" s="121"/>
      <c r="Q40" s="102"/>
      <c r="R40" s="22">
        <v>145143</v>
      </c>
      <c r="S40" s="23">
        <v>23</v>
      </c>
      <c r="T40" s="24">
        <f t="shared" si="0"/>
        <v>145166</v>
      </c>
      <c r="U40" s="25">
        <v>364660</v>
      </c>
      <c r="V40" s="25">
        <v>3480</v>
      </c>
      <c r="W40" s="22">
        <v>6090</v>
      </c>
      <c r="X40" s="24">
        <f t="shared" si="1"/>
        <v>513306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35018</v>
      </c>
      <c r="G41" s="23">
        <v>8</v>
      </c>
      <c r="H41" s="24">
        <f t="shared" si="2"/>
        <v>35026</v>
      </c>
      <c r="I41" s="25">
        <v>97923</v>
      </c>
      <c r="J41" s="25">
        <v>626</v>
      </c>
      <c r="K41" s="22">
        <v>745</v>
      </c>
      <c r="L41" s="24">
        <f t="shared" si="3"/>
        <v>133575</v>
      </c>
      <c r="M41" s="12"/>
      <c r="N41" s="88"/>
      <c r="O41" s="115" t="s">
        <v>91</v>
      </c>
      <c r="P41" s="101" t="s">
        <v>191</v>
      </c>
      <c r="Q41" s="102"/>
      <c r="R41" s="41">
        <v>83779</v>
      </c>
      <c r="S41" s="42">
        <v>17</v>
      </c>
      <c r="T41" s="43">
        <f t="shared" si="0"/>
        <v>83796</v>
      </c>
      <c r="U41" s="44">
        <v>130040</v>
      </c>
      <c r="V41" s="44">
        <v>3287</v>
      </c>
      <c r="W41" s="41">
        <v>7261</v>
      </c>
      <c r="X41" s="43">
        <f t="shared" si="1"/>
        <v>217123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27942</v>
      </c>
      <c r="G42" s="23">
        <v>2</v>
      </c>
      <c r="H42" s="24">
        <f t="shared" si="2"/>
        <v>27944</v>
      </c>
      <c r="I42" s="26">
        <v>83750</v>
      </c>
      <c r="J42" s="26">
        <v>618</v>
      </c>
      <c r="K42" s="22">
        <v>672</v>
      </c>
      <c r="L42" s="24">
        <f t="shared" si="3"/>
        <v>112312</v>
      </c>
      <c r="M42" s="12"/>
      <c r="N42" s="88"/>
      <c r="O42" s="116"/>
      <c r="P42" s="101" t="s">
        <v>94</v>
      </c>
      <c r="Q42" s="102"/>
      <c r="R42" s="22">
        <v>127976</v>
      </c>
      <c r="S42" s="23">
        <v>24</v>
      </c>
      <c r="T42" s="24">
        <f t="shared" si="0"/>
        <v>128000</v>
      </c>
      <c r="U42" s="25">
        <v>320946</v>
      </c>
      <c r="V42" s="25">
        <v>3950</v>
      </c>
      <c r="W42" s="22">
        <v>10743</v>
      </c>
      <c r="X42" s="24">
        <f t="shared" si="1"/>
        <v>452896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189093</v>
      </c>
      <c r="G43" s="23">
        <f>SUM(G40:G42)</f>
        <v>26</v>
      </c>
      <c r="H43" s="24">
        <f t="shared" ref="H43:H79" si="4">SUM(F43:G43)</f>
        <v>189119</v>
      </c>
      <c r="I43" s="26">
        <f>SUM(I40:I42)</f>
        <v>507470</v>
      </c>
      <c r="J43" s="26">
        <f>SUM(J40:J42)</f>
        <v>3254</v>
      </c>
      <c r="K43" s="26">
        <f>SUM(K40:K42)</f>
        <v>3458</v>
      </c>
      <c r="L43" s="24">
        <f t="shared" ref="L43:L79" si="5">SUM(H43:J43)</f>
        <v>699843</v>
      </c>
      <c r="M43" s="12"/>
      <c r="N43" s="88"/>
      <c r="O43" s="116"/>
      <c r="P43" s="117" t="s">
        <v>95</v>
      </c>
      <c r="Q43" s="65" t="s">
        <v>96</v>
      </c>
      <c r="R43" s="22">
        <v>84283</v>
      </c>
      <c r="S43" s="23">
        <v>21</v>
      </c>
      <c r="T43" s="24">
        <f t="shared" si="0"/>
        <v>84304</v>
      </c>
      <c r="U43" s="25">
        <v>274465</v>
      </c>
      <c r="V43" s="25">
        <v>2317</v>
      </c>
      <c r="W43" s="22">
        <v>3579</v>
      </c>
      <c r="X43" s="24">
        <f t="shared" si="1"/>
        <v>361086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60785</v>
      </c>
      <c r="G44" s="23">
        <v>8</v>
      </c>
      <c r="H44" s="24">
        <f t="shared" si="4"/>
        <v>60793</v>
      </c>
      <c r="I44" s="25">
        <v>209709</v>
      </c>
      <c r="J44" s="25">
        <v>1692</v>
      </c>
      <c r="K44" s="22">
        <v>5059</v>
      </c>
      <c r="L44" s="24">
        <f t="shared" si="5"/>
        <v>272194</v>
      </c>
      <c r="M44" s="12"/>
      <c r="N44" s="88"/>
      <c r="O44" s="116"/>
      <c r="P44" s="118"/>
      <c r="Q44" s="65" t="s">
        <v>100</v>
      </c>
      <c r="R44" s="22">
        <v>36199</v>
      </c>
      <c r="S44" s="23">
        <v>10</v>
      </c>
      <c r="T44" s="24">
        <f t="shared" si="0"/>
        <v>36209</v>
      </c>
      <c r="U44" s="25">
        <v>105751</v>
      </c>
      <c r="V44" s="25">
        <v>1013</v>
      </c>
      <c r="W44" s="22">
        <v>1887</v>
      </c>
      <c r="X44" s="24">
        <f t="shared" si="1"/>
        <v>142973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17142</v>
      </c>
      <c r="G45" s="23">
        <v>2</v>
      </c>
      <c r="H45" s="24">
        <f t="shared" si="4"/>
        <v>17144</v>
      </c>
      <c r="I45" s="25">
        <v>47581</v>
      </c>
      <c r="J45" s="25">
        <v>573</v>
      </c>
      <c r="K45" s="22">
        <v>2373</v>
      </c>
      <c r="L45" s="24">
        <f t="shared" si="5"/>
        <v>65298</v>
      </c>
      <c r="M45" s="12"/>
      <c r="N45" s="88"/>
      <c r="O45" s="107"/>
      <c r="P45" s="119"/>
      <c r="Q45" s="65" t="s">
        <v>10</v>
      </c>
      <c r="R45" s="22">
        <f>SUM(R43:R44)</f>
        <v>120482</v>
      </c>
      <c r="S45" s="23">
        <f>SUM(S43:S44)</f>
        <v>31</v>
      </c>
      <c r="T45" s="24">
        <f t="shared" si="0"/>
        <v>120513</v>
      </c>
      <c r="U45" s="25">
        <f>SUM(U43:U44)</f>
        <v>380216</v>
      </c>
      <c r="V45" s="25">
        <f>SUM(V43:V44)</f>
        <v>3330</v>
      </c>
      <c r="W45" s="22">
        <f>SUM(W43:W44)</f>
        <v>5466</v>
      </c>
      <c r="X45" s="24">
        <f t="shared" si="1"/>
        <v>504059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77927</v>
      </c>
      <c r="G46" s="23">
        <f>SUM(G44:G45)</f>
        <v>10</v>
      </c>
      <c r="H46" s="24">
        <f t="shared" si="4"/>
        <v>77937</v>
      </c>
      <c r="I46" s="26">
        <f>SUM(I44:I45)</f>
        <v>257290</v>
      </c>
      <c r="J46" s="26">
        <f>SUM(J44:J45)</f>
        <v>2265</v>
      </c>
      <c r="K46" s="26">
        <f>SUM(K44:K45)</f>
        <v>7432</v>
      </c>
      <c r="L46" s="24">
        <f t="shared" si="5"/>
        <v>337492</v>
      </c>
      <c r="M46" s="12"/>
      <c r="N46" s="88"/>
      <c r="O46" s="120" t="s">
        <v>102</v>
      </c>
      <c r="P46" s="121"/>
      <c r="Q46" s="102"/>
      <c r="R46" s="22">
        <v>86607</v>
      </c>
      <c r="S46" s="23">
        <v>16</v>
      </c>
      <c r="T46" s="24">
        <f t="shared" si="0"/>
        <v>86623</v>
      </c>
      <c r="U46" s="25">
        <v>262257</v>
      </c>
      <c r="V46" s="25">
        <v>2246</v>
      </c>
      <c r="W46" s="22">
        <v>2819</v>
      </c>
      <c r="X46" s="24">
        <f t="shared" si="1"/>
        <v>351126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43161</v>
      </c>
      <c r="G47" s="23">
        <v>6</v>
      </c>
      <c r="H47" s="24">
        <f t="shared" si="4"/>
        <v>43167</v>
      </c>
      <c r="I47" s="25">
        <v>155330</v>
      </c>
      <c r="J47" s="25">
        <v>1185</v>
      </c>
      <c r="K47" s="22">
        <v>3452</v>
      </c>
      <c r="L47" s="24">
        <f t="shared" si="5"/>
        <v>199682</v>
      </c>
      <c r="M47" s="12"/>
      <c r="N47" s="88"/>
      <c r="O47" s="120" t="s">
        <v>104</v>
      </c>
      <c r="P47" s="121"/>
      <c r="Q47" s="102"/>
      <c r="R47" s="22">
        <v>118622</v>
      </c>
      <c r="S47" s="23">
        <v>22</v>
      </c>
      <c r="T47" s="24">
        <f t="shared" si="0"/>
        <v>118644</v>
      </c>
      <c r="U47" s="25">
        <v>272066</v>
      </c>
      <c r="V47" s="25">
        <v>2577</v>
      </c>
      <c r="W47" s="22">
        <v>1874</v>
      </c>
      <c r="X47" s="24">
        <f t="shared" si="1"/>
        <v>393287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10477</v>
      </c>
      <c r="G48" s="23">
        <v>3</v>
      </c>
      <c r="H48" s="24">
        <f t="shared" si="4"/>
        <v>10480</v>
      </c>
      <c r="I48" s="25">
        <v>36843</v>
      </c>
      <c r="J48" s="25">
        <v>378</v>
      </c>
      <c r="K48" s="22">
        <v>1180</v>
      </c>
      <c r="L48" s="24">
        <f t="shared" si="5"/>
        <v>47701</v>
      </c>
      <c r="M48" s="12"/>
      <c r="N48" s="88"/>
      <c r="O48" s="115" t="s">
        <v>106</v>
      </c>
      <c r="P48" s="101" t="s">
        <v>107</v>
      </c>
      <c r="Q48" s="102"/>
      <c r="R48" s="22">
        <v>170451</v>
      </c>
      <c r="S48" s="23">
        <v>43</v>
      </c>
      <c r="T48" s="24">
        <f t="shared" si="0"/>
        <v>170494</v>
      </c>
      <c r="U48" s="25">
        <v>435589</v>
      </c>
      <c r="V48" s="25">
        <v>4266</v>
      </c>
      <c r="W48" s="22">
        <v>8791</v>
      </c>
      <c r="X48" s="24">
        <f t="shared" si="1"/>
        <v>610349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53638</v>
      </c>
      <c r="G49" s="23">
        <f>SUM(G47:G48)</f>
        <v>9</v>
      </c>
      <c r="H49" s="24">
        <f t="shared" si="4"/>
        <v>53647</v>
      </c>
      <c r="I49" s="26">
        <f>SUM(I47:I48)</f>
        <v>192173</v>
      </c>
      <c r="J49" s="26">
        <f>SUM(J47:J48)</f>
        <v>1563</v>
      </c>
      <c r="K49" s="26">
        <f>SUM(K47:K48)</f>
        <v>4632</v>
      </c>
      <c r="L49" s="24">
        <f t="shared" si="5"/>
        <v>247383</v>
      </c>
      <c r="M49" s="12"/>
      <c r="N49" s="88"/>
      <c r="O49" s="107"/>
      <c r="P49" s="101" t="s">
        <v>108</v>
      </c>
      <c r="Q49" s="102"/>
      <c r="R49" s="22">
        <v>123453</v>
      </c>
      <c r="S49" s="23">
        <v>35</v>
      </c>
      <c r="T49" s="24">
        <f t="shared" si="0"/>
        <v>123488</v>
      </c>
      <c r="U49" s="25">
        <v>349960</v>
      </c>
      <c r="V49" s="25">
        <v>2618</v>
      </c>
      <c r="W49" s="22">
        <v>2672</v>
      </c>
      <c r="X49" s="24">
        <f t="shared" si="1"/>
        <v>476066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54463</v>
      </c>
      <c r="G50" s="23">
        <v>17</v>
      </c>
      <c r="H50" s="24">
        <f t="shared" si="4"/>
        <v>54480</v>
      </c>
      <c r="I50" s="25">
        <v>181970</v>
      </c>
      <c r="J50" s="25">
        <v>1221</v>
      </c>
      <c r="K50" s="22">
        <v>4995</v>
      </c>
      <c r="L50" s="24">
        <f t="shared" si="5"/>
        <v>237671</v>
      </c>
      <c r="M50" s="12"/>
      <c r="N50" s="89"/>
      <c r="O50" s="124" t="s">
        <v>30</v>
      </c>
      <c r="P50" s="125"/>
      <c r="Q50" s="126"/>
      <c r="R50" s="31">
        <f>SUM(R39:R42,R45:R49)</f>
        <v>1090861</v>
      </c>
      <c r="S50" s="40">
        <f>SUM(S39:S42,S45:S49)</f>
        <v>226</v>
      </c>
      <c r="T50" s="33">
        <f t="shared" si="0"/>
        <v>1091087</v>
      </c>
      <c r="U50" s="31">
        <f>SUM(U39:U42,U45:U49)</f>
        <v>2861681</v>
      </c>
      <c r="V50" s="31">
        <f>SUM(V39:V42,V45:V49)</f>
        <v>28127</v>
      </c>
      <c r="W50" s="31">
        <f>SUM(W39:W42,W45:W49)</f>
        <v>48499</v>
      </c>
      <c r="X50" s="33">
        <f t="shared" si="1"/>
        <v>3980895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24628</v>
      </c>
      <c r="G51" s="23">
        <v>7</v>
      </c>
      <c r="H51" s="24">
        <f t="shared" si="4"/>
        <v>24635</v>
      </c>
      <c r="I51" s="25">
        <v>93844</v>
      </c>
      <c r="J51" s="25">
        <v>458</v>
      </c>
      <c r="K51" s="22">
        <v>1303</v>
      </c>
      <c r="L51" s="24">
        <f t="shared" si="5"/>
        <v>118937</v>
      </c>
      <c r="M51" s="12"/>
      <c r="N51" s="87" t="s">
        <v>112</v>
      </c>
      <c r="O51" s="127" t="s">
        <v>113</v>
      </c>
      <c r="P51" s="128"/>
      <c r="Q51" s="109"/>
      <c r="R51" s="22">
        <v>75229</v>
      </c>
      <c r="S51" s="23">
        <v>4</v>
      </c>
      <c r="T51" s="24">
        <f t="shared" si="0"/>
        <v>75233</v>
      </c>
      <c r="U51" s="25">
        <v>165592</v>
      </c>
      <c r="V51" s="25">
        <v>976</v>
      </c>
      <c r="W51" s="22">
        <v>1105</v>
      </c>
      <c r="X51" s="24">
        <f t="shared" si="1"/>
        <v>241801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79091</v>
      </c>
      <c r="G52" s="23">
        <f>SUM(G50:G51)</f>
        <v>24</v>
      </c>
      <c r="H52" s="24">
        <f t="shared" si="4"/>
        <v>79115</v>
      </c>
      <c r="I52" s="22">
        <f>SUM(I50:I51)</f>
        <v>275814</v>
      </c>
      <c r="J52" s="22">
        <f>SUM(J50:J51)</f>
        <v>1679</v>
      </c>
      <c r="K52" s="22">
        <f>SUM(K50:K51)</f>
        <v>6298</v>
      </c>
      <c r="L52" s="24">
        <f t="shared" si="5"/>
        <v>356608</v>
      </c>
      <c r="M52" s="12"/>
      <c r="N52" s="88"/>
      <c r="O52" s="120" t="s">
        <v>114</v>
      </c>
      <c r="P52" s="121"/>
      <c r="Q52" s="102"/>
      <c r="R52" s="22">
        <v>89138</v>
      </c>
      <c r="S52" s="23">
        <v>3</v>
      </c>
      <c r="T52" s="24">
        <f t="shared" si="0"/>
        <v>89141</v>
      </c>
      <c r="U52" s="25">
        <v>199116</v>
      </c>
      <c r="V52" s="25">
        <v>1624</v>
      </c>
      <c r="W52" s="22">
        <v>1497</v>
      </c>
      <c r="X52" s="24">
        <f t="shared" si="1"/>
        <v>289881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98745</v>
      </c>
      <c r="G53" s="23">
        <v>18</v>
      </c>
      <c r="H53" s="24">
        <f t="shared" si="4"/>
        <v>98763</v>
      </c>
      <c r="I53" s="25">
        <v>294372</v>
      </c>
      <c r="J53" s="25">
        <v>1569</v>
      </c>
      <c r="K53" s="22">
        <v>2359</v>
      </c>
      <c r="L53" s="24">
        <f t="shared" si="5"/>
        <v>394704</v>
      </c>
      <c r="M53" s="12"/>
      <c r="N53" s="88"/>
      <c r="O53" s="115" t="s">
        <v>116</v>
      </c>
      <c r="P53" s="101" t="s">
        <v>117</v>
      </c>
      <c r="Q53" s="102"/>
      <c r="R53" s="28">
        <v>138491</v>
      </c>
      <c r="S53" s="29">
        <v>46</v>
      </c>
      <c r="T53" s="24">
        <f t="shared" si="0"/>
        <v>138537</v>
      </c>
      <c r="U53" s="30">
        <v>340054</v>
      </c>
      <c r="V53" s="30">
        <v>2395</v>
      </c>
      <c r="W53" s="28">
        <v>3221</v>
      </c>
      <c r="X53" s="36">
        <f t="shared" si="1"/>
        <v>480986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94771</v>
      </c>
      <c r="G54" s="23">
        <v>14</v>
      </c>
      <c r="H54" s="24">
        <f t="shared" si="4"/>
        <v>94785</v>
      </c>
      <c r="I54" s="25">
        <v>260865</v>
      </c>
      <c r="J54" s="25">
        <v>1622</v>
      </c>
      <c r="K54" s="22">
        <v>4216</v>
      </c>
      <c r="L54" s="24">
        <f t="shared" si="5"/>
        <v>357272</v>
      </c>
      <c r="M54" s="12"/>
      <c r="N54" s="88"/>
      <c r="O54" s="116"/>
      <c r="P54" s="101" t="s">
        <v>120</v>
      </c>
      <c r="Q54" s="102"/>
      <c r="R54" s="28">
        <v>57358</v>
      </c>
      <c r="S54" s="29">
        <v>13</v>
      </c>
      <c r="T54" s="24">
        <f t="shared" si="0"/>
        <v>57371</v>
      </c>
      <c r="U54" s="30">
        <v>185614</v>
      </c>
      <c r="V54" s="30">
        <v>887</v>
      </c>
      <c r="W54" s="28">
        <v>1144</v>
      </c>
      <c r="X54" s="36">
        <f t="shared" si="1"/>
        <v>243872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32291</v>
      </c>
      <c r="G55" s="23">
        <v>1</v>
      </c>
      <c r="H55" s="24">
        <f t="shared" si="4"/>
        <v>32292</v>
      </c>
      <c r="I55" s="25">
        <v>66800</v>
      </c>
      <c r="J55" s="25">
        <v>388</v>
      </c>
      <c r="K55" s="22">
        <v>1146</v>
      </c>
      <c r="L55" s="24">
        <f t="shared" si="5"/>
        <v>99480</v>
      </c>
      <c r="M55" s="12"/>
      <c r="N55" s="88"/>
      <c r="O55" s="107"/>
      <c r="P55" s="101" t="s">
        <v>10</v>
      </c>
      <c r="Q55" s="102"/>
      <c r="R55" s="22">
        <f>SUM(R53:R54)</f>
        <v>195849</v>
      </c>
      <c r="S55" s="23">
        <f>SUM(S53:S54)</f>
        <v>59</v>
      </c>
      <c r="T55" s="24">
        <f t="shared" si="0"/>
        <v>195908</v>
      </c>
      <c r="U55" s="25">
        <f>SUM(U53:U54)</f>
        <v>525668</v>
      </c>
      <c r="V55" s="25">
        <f>SUM(V53:V54)</f>
        <v>3282</v>
      </c>
      <c r="W55" s="22">
        <f>SUM(W53:W54)</f>
        <v>4365</v>
      </c>
      <c r="X55" s="24">
        <f t="shared" si="1"/>
        <v>724858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127062</v>
      </c>
      <c r="G56" s="23">
        <f>SUM(G54:G55)</f>
        <v>15</v>
      </c>
      <c r="H56" s="24">
        <f t="shared" si="4"/>
        <v>127077</v>
      </c>
      <c r="I56" s="22">
        <f>SUM(I54:I55)</f>
        <v>327665</v>
      </c>
      <c r="J56" s="22">
        <f>SUM(J54:J55)</f>
        <v>2010</v>
      </c>
      <c r="K56" s="22">
        <f>SUM(K54:K55)</f>
        <v>5362</v>
      </c>
      <c r="L56" s="24">
        <f t="shared" si="5"/>
        <v>456752</v>
      </c>
      <c r="M56" s="12"/>
      <c r="N56" s="88"/>
      <c r="O56" s="115" t="s">
        <v>122</v>
      </c>
      <c r="P56" s="101" t="s">
        <v>112</v>
      </c>
      <c r="Q56" s="102"/>
      <c r="R56" s="22">
        <v>123986</v>
      </c>
      <c r="S56" s="23">
        <v>23</v>
      </c>
      <c r="T56" s="24">
        <f t="shared" si="0"/>
        <v>124009</v>
      </c>
      <c r="U56" s="25">
        <v>388320</v>
      </c>
      <c r="V56" s="25">
        <v>2392</v>
      </c>
      <c r="W56" s="22">
        <v>5037</v>
      </c>
      <c r="X56" s="36">
        <f t="shared" si="1"/>
        <v>514721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47229</v>
      </c>
      <c r="G57" s="23">
        <v>3</v>
      </c>
      <c r="H57" s="24">
        <f t="shared" si="4"/>
        <v>47232</v>
      </c>
      <c r="I57" s="25">
        <v>149855</v>
      </c>
      <c r="J57" s="25">
        <v>1160</v>
      </c>
      <c r="K57" s="22">
        <v>4764</v>
      </c>
      <c r="L57" s="24">
        <f t="shared" si="5"/>
        <v>198247</v>
      </c>
      <c r="M57" s="12"/>
      <c r="N57" s="88"/>
      <c r="O57" s="107"/>
      <c r="P57" s="101" t="s">
        <v>124</v>
      </c>
      <c r="Q57" s="102"/>
      <c r="R57" s="22">
        <v>76690</v>
      </c>
      <c r="S57" s="23">
        <v>14</v>
      </c>
      <c r="T57" s="24">
        <f t="shared" si="0"/>
        <v>76704</v>
      </c>
      <c r="U57" s="25">
        <v>226725</v>
      </c>
      <c r="V57" s="25">
        <v>1237</v>
      </c>
      <c r="W57" s="22">
        <v>1656</v>
      </c>
      <c r="X57" s="24">
        <f t="shared" si="1"/>
        <v>304666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96540</v>
      </c>
      <c r="G58" s="23">
        <v>10</v>
      </c>
      <c r="H58" s="24">
        <f t="shared" si="4"/>
        <v>96550</v>
      </c>
      <c r="I58" s="25">
        <v>229917</v>
      </c>
      <c r="J58" s="25">
        <v>1382</v>
      </c>
      <c r="K58" s="22">
        <v>1777</v>
      </c>
      <c r="L58" s="24">
        <f t="shared" si="5"/>
        <v>327849</v>
      </c>
      <c r="M58" s="12"/>
      <c r="N58" s="88"/>
      <c r="O58" s="115" t="s">
        <v>126</v>
      </c>
      <c r="P58" s="101" t="s">
        <v>127</v>
      </c>
      <c r="Q58" s="102"/>
      <c r="R58" s="22">
        <v>109704</v>
      </c>
      <c r="S58" s="23">
        <v>11</v>
      </c>
      <c r="T58" s="24">
        <f t="shared" si="0"/>
        <v>109715</v>
      </c>
      <c r="U58" s="25">
        <v>297210</v>
      </c>
      <c r="V58" s="25">
        <v>1631</v>
      </c>
      <c r="W58" s="22">
        <v>1938</v>
      </c>
      <c r="X58" s="24">
        <f t="shared" si="1"/>
        <v>408556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25459</v>
      </c>
      <c r="G59" s="23">
        <v>4</v>
      </c>
      <c r="H59" s="24">
        <f t="shared" si="4"/>
        <v>25463</v>
      </c>
      <c r="I59" s="25">
        <v>87406</v>
      </c>
      <c r="J59" s="25">
        <v>694</v>
      </c>
      <c r="K59" s="22">
        <v>2054</v>
      </c>
      <c r="L59" s="24">
        <f t="shared" si="5"/>
        <v>113563</v>
      </c>
      <c r="M59" s="12"/>
      <c r="N59" s="88"/>
      <c r="O59" s="116"/>
      <c r="P59" s="101" t="s">
        <v>130</v>
      </c>
      <c r="Q59" s="102"/>
      <c r="R59" s="28">
        <v>21073</v>
      </c>
      <c r="S59" s="29">
        <v>0</v>
      </c>
      <c r="T59" s="24">
        <f t="shared" si="0"/>
        <v>21073</v>
      </c>
      <c r="U59" s="30">
        <v>66820</v>
      </c>
      <c r="V59" s="30">
        <v>359</v>
      </c>
      <c r="W59" s="28">
        <v>526</v>
      </c>
      <c r="X59" s="24">
        <f t="shared" si="1"/>
        <v>88252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16592</v>
      </c>
      <c r="G60" s="42">
        <v>1</v>
      </c>
      <c r="H60" s="24">
        <f t="shared" si="4"/>
        <v>16593</v>
      </c>
      <c r="I60" s="44">
        <v>58808</v>
      </c>
      <c r="J60" s="44">
        <v>428</v>
      </c>
      <c r="K60" s="41">
        <v>1378</v>
      </c>
      <c r="L60" s="24">
        <f t="shared" si="5"/>
        <v>75829</v>
      </c>
      <c r="M60" s="12"/>
      <c r="N60" s="88"/>
      <c r="O60" s="107"/>
      <c r="P60" s="101" t="s">
        <v>10</v>
      </c>
      <c r="Q60" s="102"/>
      <c r="R60" s="22">
        <f>SUM(R58:R59)</f>
        <v>130777</v>
      </c>
      <c r="S60" s="23">
        <f>SUM(S58:S59)</f>
        <v>11</v>
      </c>
      <c r="T60" s="24">
        <f t="shared" si="0"/>
        <v>130788</v>
      </c>
      <c r="U60" s="25">
        <f>SUM(U58:U59)</f>
        <v>364030</v>
      </c>
      <c r="V60" s="25">
        <f>SUM(V58:V59)</f>
        <v>1990</v>
      </c>
      <c r="W60" s="22">
        <f>SUM(W58:W59)</f>
        <v>2464</v>
      </c>
      <c r="X60" s="24">
        <f t="shared" si="1"/>
        <v>496808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42051</v>
      </c>
      <c r="G61" s="23">
        <f>SUM(G59:G60)</f>
        <v>5</v>
      </c>
      <c r="H61" s="24">
        <f t="shared" si="4"/>
        <v>42056</v>
      </c>
      <c r="I61" s="22">
        <f>SUM(I59:I60)</f>
        <v>146214</v>
      </c>
      <c r="J61" s="22">
        <f>SUM(J59:J60)</f>
        <v>1122</v>
      </c>
      <c r="K61" s="22">
        <f>SUM(K59:K60)</f>
        <v>3432</v>
      </c>
      <c r="L61" s="24">
        <f t="shared" si="5"/>
        <v>189392</v>
      </c>
      <c r="M61" s="12"/>
      <c r="N61" s="89"/>
      <c r="O61" s="124" t="s">
        <v>30</v>
      </c>
      <c r="P61" s="125"/>
      <c r="Q61" s="126"/>
      <c r="R61" s="31">
        <f>SUM(R51:R52,R55:R57,R60)</f>
        <v>691669</v>
      </c>
      <c r="S61" s="40">
        <f>SUM(S51:S52,S55:S57,S60)</f>
        <v>114</v>
      </c>
      <c r="T61" s="33">
        <f t="shared" si="0"/>
        <v>691783</v>
      </c>
      <c r="U61" s="31">
        <f>SUM(U51:U52,U55:U57,U60)</f>
        <v>1869451</v>
      </c>
      <c r="V61" s="31">
        <f>SUM(V51:V52,V55:V57,V60)</f>
        <v>11501</v>
      </c>
      <c r="W61" s="31">
        <f>SUM(W51:W52,W55:W57,W60)</f>
        <v>16124</v>
      </c>
      <c r="X61" s="33">
        <f t="shared" si="1"/>
        <v>2572735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41867</v>
      </c>
      <c r="G62" s="42">
        <v>16</v>
      </c>
      <c r="H62" s="43">
        <f t="shared" si="4"/>
        <v>41883</v>
      </c>
      <c r="I62" s="44">
        <v>38578</v>
      </c>
      <c r="J62" s="44">
        <v>1540</v>
      </c>
      <c r="K62" s="41">
        <v>5853</v>
      </c>
      <c r="L62" s="43">
        <f t="shared" si="5"/>
        <v>82001</v>
      </c>
      <c r="M62" s="12"/>
      <c r="N62" s="87" t="s">
        <v>135</v>
      </c>
      <c r="O62" s="127" t="s">
        <v>136</v>
      </c>
      <c r="P62" s="128"/>
      <c r="Q62" s="109"/>
      <c r="R62" s="28">
        <v>91137</v>
      </c>
      <c r="S62" s="29">
        <v>11</v>
      </c>
      <c r="T62" s="36">
        <f t="shared" si="0"/>
        <v>91148</v>
      </c>
      <c r="U62" s="30">
        <v>207236</v>
      </c>
      <c r="V62" s="30">
        <v>1065</v>
      </c>
      <c r="W62" s="28">
        <v>1627</v>
      </c>
      <c r="X62" s="36">
        <f t="shared" si="1"/>
        <v>299449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12648</v>
      </c>
      <c r="G63" s="42">
        <v>5</v>
      </c>
      <c r="H63" s="43">
        <f t="shared" si="4"/>
        <v>12653</v>
      </c>
      <c r="I63" s="44">
        <v>13806</v>
      </c>
      <c r="J63" s="44">
        <v>458</v>
      </c>
      <c r="K63" s="41">
        <v>1648</v>
      </c>
      <c r="L63" s="43">
        <f t="shared" si="5"/>
        <v>26917</v>
      </c>
      <c r="M63" s="12"/>
      <c r="N63" s="88"/>
      <c r="O63" s="120" t="s">
        <v>138</v>
      </c>
      <c r="P63" s="121"/>
      <c r="Q63" s="102"/>
      <c r="R63" s="22">
        <v>100780</v>
      </c>
      <c r="S63" s="23">
        <v>28</v>
      </c>
      <c r="T63" s="24">
        <f t="shared" si="0"/>
        <v>100808</v>
      </c>
      <c r="U63" s="25">
        <v>273217</v>
      </c>
      <c r="V63" s="25">
        <v>1797</v>
      </c>
      <c r="W63" s="22">
        <v>2452</v>
      </c>
      <c r="X63" s="24">
        <f t="shared" si="1"/>
        <v>375822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54515</v>
      </c>
      <c r="G64" s="23">
        <f>SUM(G62:G63)</f>
        <v>21</v>
      </c>
      <c r="H64" s="24">
        <f t="shared" si="4"/>
        <v>54536</v>
      </c>
      <c r="I64" s="26">
        <f>SUM(I62:I63)</f>
        <v>52384</v>
      </c>
      <c r="J64" s="26">
        <f>SUM(J62:J63)</f>
        <v>1998</v>
      </c>
      <c r="K64" s="26">
        <f>SUM(K62:K63)</f>
        <v>7501</v>
      </c>
      <c r="L64" s="43">
        <f t="shared" si="5"/>
        <v>108918</v>
      </c>
      <c r="M64" s="12"/>
      <c r="N64" s="88"/>
      <c r="O64" s="120" t="s">
        <v>139</v>
      </c>
      <c r="P64" s="121"/>
      <c r="Q64" s="102"/>
      <c r="R64" s="22">
        <v>151832</v>
      </c>
      <c r="S64" s="23">
        <v>19</v>
      </c>
      <c r="T64" s="24">
        <f t="shared" si="0"/>
        <v>151851</v>
      </c>
      <c r="U64" s="25">
        <v>363647</v>
      </c>
      <c r="V64" s="25">
        <v>2666</v>
      </c>
      <c r="W64" s="22">
        <v>3311</v>
      </c>
      <c r="X64" s="24">
        <f t="shared" si="1"/>
        <v>518164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45048</v>
      </c>
      <c r="G65" s="23">
        <v>9</v>
      </c>
      <c r="H65" s="24">
        <f t="shared" si="4"/>
        <v>45057</v>
      </c>
      <c r="I65" s="25">
        <v>54807</v>
      </c>
      <c r="J65" s="25">
        <v>1429</v>
      </c>
      <c r="K65" s="22">
        <v>6222</v>
      </c>
      <c r="L65" s="24">
        <f t="shared" si="5"/>
        <v>101293</v>
      </c>
      <c r="M65" s="12"/>
      <c r="N65" s="88"/>
      <c r="O65" s="120" t="s">
        <v>142</v>
      </c>
      <c r="P65" s="121"/>
      <c r="Q65" s="102"/>
      <c r="R65" s="22">
        <v>98598</v>
      </c>
      <c r="S65" s="23">
        <v>26</v>
      </c>
      <c r="T65" s="24">
        <f t="shared" si="0"/>
        <v>98624</v>
      </c>
      <c r="U65" s="25">
        <v>201582</v>
      </c>
      <c r="V65" s="25">
        <v>1195</v>
      </c>
      <c r="W65" s="22">
        <v>1484</v>
      </c>
      <c r="X65" s="24">
        <f t="shared" si="1"/>
        <v>301401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7555</v>
      </c>
      <c r="G66" s="23">
        <v>2</v>
      </c>
      <c r="H66" s="24">
        <f t="shared" si="4"/>
        <v>7557</v>
      </c>
      <c r="I66" s="25">
        <v>8841</v>
      </c>
      <c r="J66" s="25">
        <v>270</v>
      </c>
      <c r="K66" s="22">
        <v>915</v>
      </c>
      <c r="L66" s="24">
        <f t="shared" si="5"/>
        <v>16668</v>
      </c>
      <c r="M66" s="12"/>
      <c r="N66" s="89"/>
      <c r="O66" s="124" t="s">
        <v>30</v>
      </c>
      <c r="P66" s="125"/>
      <c r="Q66" s="126"/>
      <c r="R66" s="31">
        <f>SUM(R62:R65)</f>
        <v>442347</v>
      </c>
      <c r="S66" s="32">
        <f>SUM(S62:S65)</f>
        <v>84</v>
      </c>
      <c r="T66" s="33">
        <f t="shared" si="0"/>
        <v>442431</v>
      </c>
      <c r="U66" s="34">
        <f>SUM(U62:U65)</f>
        <v>1045682</v>
      </c>
      <c r="V66" s="34">
        <f>SUM(V62:V65)</f>
        <v>6723</v>
      </c>
      <c r="W66" s="31">
        <f>SUM(W62:W65)</f>
        <v>8874</v>
      </c>
      <c r="X66" s="33">
        <f t="shared" si="1"/>
        <v>1494836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52603</v>
      </c>
      <c r="G67" s="23">
        <f>SUM(G65:G66)</f>
        <v>11</v>
      </c>
      <c r="H67" s="24">
        <f t="shared" si="4"/>
        <v>52614</v>
      </c>
      <c r="I67" s="26">
        <f>SUM(I65:I66)</f>
        <v>63648</v>
      </c>
      <c r="J67" s="26">
        <f>SUM(J65:J66)</f>
        <v>1699</v>
      </c>
      <c r="K67" s="26">
        <f>SUM(K65:K66)</f>
        <v>7137</v>
      </c>
      <c r="L67" s="24">
        <f t="shared" si="5"/>
        <v>117961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102106</v>
      </c>
      <c r="S67" s="14">
        <v>4</v>
      </c>
      <c r="T67" s="15">
        <f t="shared" si="0"/>
        <v>102110</v>
      </c>
      <c r="U67" s="16">
        <v>367911</v>
      </c>
      <c r="V67" s="16">
        <v>2290</v>
      </c>
      <c r="W67" s="13">
        <v>6743</v>
      </c>
      <c r="X67" s="15">
        <f t="shared" si="1"/>
        <v>472311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62872</v>
      </c>
      <c r="G68" s="23">
        <v>10</v>
      </c>
      <c r="H68" s="24">
        <f t="shared" si="4"/>
        <v>62882</v>
      </c>
      <c r="I68" s="25">
        <v>90207</v>
      </c>
      <c r="J68" s="25">
        <v>2404</v>
      </c>
      <c r="K68" s="22">
        <v>10211</v>
      </c>
      <c r="L68" s="24">
        <f t="shared" si="5"/>
        <v>155493</v>
      </c>
      <c r="M68" s="12"/>
      <c r="N68" s="88"/>
      <c r="O68" s="116"/>
      <c r="P68" s="101" t="s">
        <v>148</v>
      </c>
      <c r="Q68" s="102"/>
      <c r="R68" s="22">
        <v>79861</v>
      </c>
      <c r="S68" s="23">
        <v>7</v>
      </c>
      <c r="T68" s="24">
        <f t="shared" ref="T68:T78" si="6">SUM(R68:S68)</f>
        <v>79868</v>
      </c>
      <c r="U68" s="25">
        <v>282242</v>
      </c>
      <c r="V68" s="25">
        <v>1375</v>
      </c>
      <c r="W68" s="22">
        <v>2334</v>
      </c>
      <c r="X68" s="24">
        <f t="shared" ref="X68:X78" si="7">SUM(T68:V68)</f>
        <v>363485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46347</v>
      </c>
      <c r="G69" s="23">
        <v>15</v>
      </c>
      <c r="H69" s="24">
        <f t="shared" si="4"/>
        <v>46362</v>
      </c>
      <c r="I69" s="25">
        <v>137600</v>
      </c>
      <c r="J69" s="25">
        <v>1169</v>
      </c>
      <c r="K69" s="22">
        <v>3146</v>
      </c>
      <c r="L69" s="24">
        <f t="shared" si="5"/>
        <v>185131</v>
      </c>
      <c r="M69" s="12"/>
      <c r="N69" s="88"/>
      <c r="O69" s="116"/>
      <c r="P69" s="101" t="s">
        <v>150</v>
      </c>
      <c r="Q69" s="102"/>
      <c r="R69" s="22">
        <v>92600</v>
      </c>
      <c r="S69" s="23">
        <v>6</v>
      </c>
      <c r="T69" s="24">
        <f t="shared" si="6"/>
        <v>92606</v>
      </c>
      <c r="U69" s="25">
        <v>247462</v>
      </c>
      <c r="V69" s="25">
        <v>1213</v>
      </c>
      <c r="W69" s="22">
        <v>1650</v>
      </c>
      <c r="X69" s="24">
        <f t="shared" si="7"/>
        <v>341281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74756</v>
      </c>
      <c r="G70" s="23">
        <v>25</v>
      </c>
      <c r="H70" s="24">
        <f t="shared" si="4"/>
        <v>74781</v>
      </c>
      <c r="I70" s="25">
        <v>177805</v>
      </c>
      <c r="J70" s="25">
        <v>2104</v>
      </c>
      <c r="K70" s="22">
        <v>7377</v>
      </c>
      <c r="L70" s="24">
        <f t="shared" si="5"/>
        <v>254690</v>
      </c>
      <c r="M70" s="12"/>
      <c r="N70" s="88"/>
      <c r="O70" s="107"/>
      <c r="P70" s="101" t="s">
        <v>152</v>
      </c>
      <c r="Q70" s="102"/>
      <c r="R70" s="22">
        <v>44169</v>
      </c>
      <c r="S70" s="23">
        <v>3</v>
      </c>
      <c r="T70" s="24">
        <f t="shared" si="6"/>
        <v>44172</v>
      </c>
      <c r="U70" s="25">
        <v>127375</v>
      </c>
      <c r="V70" s="25">
        <v>523</v>
      </c>
      <c r="W70" s="22">
        <v>762</v>
      </c>
      <c r="X70" s="24">
        <f t="shared" si="7"/>
        <v>172070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107382</v>
      </c>
      <c r="G71" s="23">
        <v>24</v>
      </c>
      <c r="H71" s="24">
        <f t="shared" si="4"/>
        <v>107406</v>
      </c>
      <c r="I71" s="25">
        <v>251757</v>
      </c>
      <c r="J71" s="25">
        <v>3490</v>
      </c>
      <c r="K71" s="22">
        <v>10567</v>
      </c>
      <c r="L71" s="24">
        <f t="shared" si="5"/>
        <v>362653</v>
      </c>
      <c r="M71" s="9"/>
      <c r="N71" s="88"/>
      <c r="O71" s="120" t="s">
        <v>155</v>
      </c>
      <c r="P71" s="121"/>
      <c r="Q71" s="102"/>
      <c r="R71" s="22">
        <v>89732</v>
      </c>
      <c r="S71" s="23">
        <v>13</v>
      </c>
      <c r="T71" s="24">
        <f t="shared" si="6"/>
        <v>89745</v>
      </c>
      <c r="U71" s="25">
        <v>248426</v>
      </c>
      <c r="V71" s="25">
        <v>1412</v>
      </c>
      <c r="W71" s="22">
        <v>1371</v>
      </c>
      <c r="X71" s="24">
        <f t="shared" si="7"/>
        <v>339583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27753</v>
      </c>
      <c r="G72" s="23">
        <v>6</v>
      </c>
      <c r="H72" s="24">
        <f t="shared" si="4"/>
        <v>27759</v>
      </c>
      <c r="I72" s="25">
        <v>50743</v>
      </c>
      <c r="J72" s="25">
        <v>862</v>
      </c>
      <c r="K72" s="22">
        <v>3766</v>
      </c>
      <c r="L72" s="24">
        <f t="shared" si="5"/>
        <v>79364</v>
      </c>
      <c r="M72" s="9"/>
      <c r="N72" s="88"/>
      <c r="O72" s="115" t="s">
        <v>157</v>
      </c>
      <c r="P72" s="101" t="s">
        <v>158</v>
      </c>
      <c r="Q72" s="102"/>
      <c r="R72" s="22">
        <v>83038</v>
      </c>
      <c r="S72" s="23">
        <v>9</v>
      </c>
      <c r="T72" s="24">
        <f t="shared" si="6"/>
        <v>83047</v>
      </c>
      <c r="U72" s="25">
        <v>234453</v>
      </c>
      <c r="V72" s="25">
        <v>1250</v>
      </c>
      <c r="W72" s="22">
        <v>2006</v>
      </c>
      <c r="X72" s="24">
        <f t="shared" si="7"/>
        <v>318750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135135</v>
      </c>
      <c r="G73" s="23">
        <f>SUM(G71:G72)</f>
        <v>30</v>
      </c>
      <c r="H73" s="24">
        <f t="shared" si="4"/>
        <v>135165</v>
      </c>
      <c r="I73" s="25">
        <f>SUM(I71:I72)</f>
        <v>302500</v>
      </c>
      <c r="J73" s="25">
        <f>SUM(J71:J72)</f>
        <v>4352</v>
      </c>
      <c r="K73" s="22">
        <f>SUM(K71:K72)</f>
        <v>14333</v>
      </c>
      <c r="L73" s="24">
        <f t="shared" si="5"/>
        <v>442017</v>
      </c>
      <c r="M73" s="9"/>
      <c r="N73" s="88"/>
      <c r="O73" s="116"/>
      <c r="P73" s="101" t="s">
        <v>159</v>
      </c>
      <c r="Q73" s="102"/>
      <c r="R73" s="22">
        <v>41877</v>
      </c>
      <c r="S73" s="23">
        <v>6</v>
      </c>
      <c r="T73" s="24">
        <f t="shared" si="6"/>
        <v>41883</v>
      </c>
      <c r="U73" s="25">
        <v>109166</v>
      </c>
      <c r="V73" s="25">
        <v>481</v>
      </c>
      <c r="W73" s="22">
        <v>764</v>
      </c>
      <c r="X73" s="24">
        <f t="shared" si="7"/>
        <v>151530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72329</v>
      </c>
      <c r="G74" s="23">
        <v>11</v>
      </c>
      <c r="H74" s="24">
        <f t="shared" si="4"/>
        <v>72340</v>
      </c>
      <c r="I74" s="25">
        <v>211396</v>
      </c>
      <c r="J74" s="25">
        <v>1587</v>
      </c>
      <c r="K74" s="22">
        <v>3418</v>
      </c>
      <c r="L74" s="24">
        <f t="shared" si="5"/>
        <v>285323</v>
      </c>
      <c r="M74" s="9"/>
      <c r="N74" s="88"/>
      <c r="O74" s="107"/>
      <c r="P74" s="101" t="s">
        <v>161</v>
      </c>
      <c r="Q74" s="102"/>
      <c r="R74" s="22">
        <v>12647</v>
      </c>
      <c r="S74" s="23">
        <v>0</v>
      </c>
      <c r="T74" s="24">
        <f t="shared" si="6"/>
        <v>12647</v>
      </c>
      <c r="U74" s="25">
        <v>21005</v>
      </c>
      <c r="V74" s="25">
        <v>178</v>
      </c>
      <c r="W74" s="22">
        <v>156</v>
      </c>
      <c r="X74" s="24">
        <f t="shared" si="7"/>
        <v>33830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63305</v>
      </c>
      <c r="G75" s="23">
        <v>23</v>
      </c>
      <c r="H75" s="24">
        <f t="shared" si="4"/>
        <v>63328</v>
      </c>
      <c r="I75" s="25">
        <v>189256</v>
      </c>
      <c r="J75" s="25">
        <v>1575</v>
      </c>
      <c r="K75" s="22">
        <v>4623</v>
      </c>
      <c r="L75" s="24">
        <f t="shared" si="5"/>
        <v>254159</v>
      </c>
      <c r="M75" s="9"/>
      <c r="N75" s="88"/>
      <c r="O75" s="120" t="s">
        <v>163</v>
      </c>
      <c r="P75" s="121"/>
      <c r="Q75" s="102"/>
      <c r="R75" s="22">
        <v>183360</v>
      </c>
      <c r="S75" s="23">
        <v>13</v>
      </c>
      <c r="T75" s="24">
        <f t="shared" si="6"/>
        <v>183373</v>
      </c>
      <c r="U75" s="25">
        <v>476776</v>
      </c>
      <c r="V75" s="25">
        <v>3261</v>
      </c>
      <c r="W75" s="22">
        <v>3278</v>
      </c>
      <c r="X75" s="24">
        <f t="shared" si="7"/>
        <v>663410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97473</v>
      </c>
      <c r="G76" s="23">
        <v>23</v>
      </c>
      <c r="H76" s="24">
        <f t="shared" si="4"/>
        <v>97496</v>
      </c>
      <c r="I76" s="25">
        <v>199655</v>
      </c>
      <c r="J76" s="25">
        <v>1408</v>
      </c>
      <c r="K76" s="22">
        <v>1740</v>
      </c>
      <c r="L76" s="24">
        <f t="shared" si="5"/>
        <v>298559</v>
      </c>
      <c r="M76" s="9"/>
      <c r="N76" s="88"/>
      <c r="O76" s="120" t="s">
        <v>166</v>
      </c>
      <c r="P76" s="121"/>
      <c r="Q76" s="102"/>
      <c r="R76" s="22">
        <v>124333</v>
      </c>
      <c r="S76" s="23">
        <v>14</v>
      </c>
      <c r="T76" s="24">
        <f t="shared" si="6"/>
        <v>124347</v>
      </c>
      <c r="U76" s="46">
        <v>318094</v>
      </c>
      <c r="V76" s="46">
        <v>1747</v>
      </c>
      <c r="W76" s="22">
        <v>2101</v>
      </c>
      <c r="X76" s="24">
        <f t="shared" si="7"/>
        <v>444188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11084</v>
      </c>
      <c r="G77" s="23">
        <v>2</v>
      </c>
      <c r="H77" s="24">
        <f t="shared" si="4"/>
        <v>11086</v>
      </c>
      <c r="I77" s="25">
        <v>26570</v>
      </c>
      <c r="J77" s="25">
        <v>199</v>
      </c>
      <c r="K77" s="22">
        <v>129</v>
      </c>
      <c r="L77" s="24">
        <f t="shared" si="5"/>
        <v>37855</v>
      </c>
      <c r="M77" s="9"/>
      <c r="N77" s="88"/>
      <c r="O77" s="120" t="s">
        <v>168</v>
      </c>
      <c r="P77" s="121"/>
      <c r="Q77" s="102"/>
      <c r="R77" s="22">
        <v>147217</v>
      </c>
      <c r="S77" s="23">
        <v>9</v>
      </c>
      <c r="T77" s="24">
        <f t="shared" si="6"/>
        <v>147226</v>
      </c>
      <c r="U77" s="46">
        <v>328179</v>
      </c>
      <c r="V77" s="46">
        <v>1615</v>
      </c>
      <c r="W77" s="47">
        <v>1866</v>
      </c>
      <c r="X77" s="24">
        <f t="shared" si="7"/>
        <v>477020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108557</v>
      </c>
      <c r="G78" s="23">
        <f>SUM(G76:G77)</f>
        <v>25</v>
      </c>
      <c r="H78" s="24">
        <f t="shared" si="4"/>
        <v>108582</v>
      </c>
      <c r="I78" s="22">
        <f>SUM(I76:I77)</f>
        <v>226225</v>
      </c>
      <c r="J78" s="22">
        <f>SUM(J76:J77)</f>
        <v>1607</v>
      </c>
      <c r="K78" s="22">
        <f>SUM(K76:K77)</f>
        <v>1869</v>
      </c>
      <c r="L78" s="24">
        <f t="shared" si="5"/>
        <v>336414</v>
      </c>
      <c r="M78" s="9"/>
      <c r="N78" s="88"/>
      <c r="O78" s="135" t="s">
        <v>169</v>
      </c>
      <c r="P78" s="101" t="s">
        <v>170</v>
      </c>
      <c r="Q78" s="102"/>
      <c r="R78" s="22">
        <v>198848</v>
      </c>
      <c r="S78" s="23">
        <v>14</v>
      </c>
      <c r="T78" s="24">
        <f t="shared" si="6"/>
        <v>198862</v>
      </c>
      <c r="U78" s="46">
        <v>435229</v>
      </c>
      <c r="V78" s="46">
        <v>2200</v>
      </c>
      <c r="W78" s="47">
        <v>2937</v>
      </c>
      <c r="X78" s="24">
        <f t="shared" si="7"/>
        <v>636291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1910762</v>
      </c>
      <c r="G79" s="32">
        <f>SUM(G32,G35,G38:G39,G43,G46,G49,G52:G53,G56:G58,G61,G64,G67:G70,G73:G75,G78)</f>
        <v>336</v>
      </c>
      <c r="H79" s="33">
        <f t="shared" si="4"/>
        <v>1911098</v>
      </c>
      <c r="I79" s="31">
        <f>SUM(I32,I35,I38:I39,I43,I46,I49,I52:I53,I56:I58,I61,I64,I67:I70,I73:I75,I78)</f>
        <v>4945694</v>
      </c>
      <c r="J79" s="31">
        <f>SUM(J32,J35,J38:J39,J43,J46,J49,J52:J53,J56:J58,J61,J64,J67:J70,J73:J75,J78)</f>
        <v>40466</v>
      </c>
      <c r="K79" s="31">
        <f>SUM(K32,K35,K38:K39,K43,K46,K49,K52:K53,K56:K58,K61,K64,K67:K70,K73:K75,K78)</f>
        <v>107809</v>
      </c>
      <c r="L79" s="33">
        <f t="shared" si="5"/>
        <v>6897258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24415</v>
      </c>
      <c r="S79" s="23">
        <f t="shared" si="8"/>
        <v>0</v>
      </c>
      <c r="T79" s="24">
        <f t="shared" si="8"/>
        <v>24415</v>
      </c>
      <c r="U79" s="46">
        <f t="shared" si="8"/>
        <v>34761</v>
      </c>
      <c r="V79" s="46">
        <f t="shared" si="8"/>
        <v>295</v>
      </c>
      <c r="W79" s="47">
        <f t="shared" si="8"/>
        <v>361</v>
      </c>
      <c r="X79" s="24">
        <f>SUM(T79:V79)</f>
        <v>59471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1224203</v>
      </c>
      <c r="S80" s="32">
        <f>SUM(S67:S79)</f>
        <v>98</v>
      </c>
      <c r="T80" s="33">
        <f t="shared" ref="T80:T85" si="9">SUM(R80:S80)</f>
        <v>1224301</v>
      </c>
      <c r="U80" s="37">
        <f>SUM(U67:U79)</f>
        <v>3231079</v>
      </c>
      <c r="V80" s="37">
        <f>SUM(V67:V79)</f>
        <v>17840</v>
      </c>
      <c r="W80" s="40">
        <f>SUM(W67:W79)</f>
        <v>26329</v>
      </c>
      <c r="X80" s="33">
        <f t="shared" ref="X80:X85" si="10">SUM(T80:V80)</f>
        <v>4473220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115614</v>
      </c>
      <c r="S81" s="14">
        <v>1</v>
      </c>
      <c r="T81" s="15">
        <f t="shared" si="9"/>
        <v>115615</v>
      </c>
      <c r="U81" s="51">
        <v>423109</v>
      </c>
      <c r="V81" s="16">
        <v>2310</v>
      </c>
      <c r="W81" s="13">
        <v>1745</v>
      </c>
      <c r="X81" s="15">
        <f t="shared" si="10"/>
        <v>541034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11455</v>
      </c>
      <c r="S82" s="23">
        <v>0</v>
      </c>
      <c r="T82" s="24">
        <f t="shared" si="9"/>
        <v>11455</v>
      </c>
      <c r="U82" s="25">
        <v>20739</v>
      </c>
      <c r="V82" s="25">
        <v>183</v>
      </c>
      <c r="W82" s="22">
        <v>111</v>
      </c>
      <c r="X82" s="24">
        <f t="shared" si="10"/>
        <v>32377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10260</v>
      </c>
      <c r="S83" s="23">
        <v>0</v>
      </c>
      <c r="T83" s="24">
        <f t="shared" si="9"/>
        <v>10260</v>
      </c>
      <c r="U83" s="25">
        <v>18924</v>
      </c>
      <c r="V83" s="25">
        <v>166</v>
      </c>
      <c r="W83" s="22">
        <v>176</v>
      </c>
      <c r="X83" s="24">
        <f t="shared" si="10"/>
        <v>29350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137329</v>
      </c>
      <c r="S84" s="32">
        <f>SUM(S81:S83)</f>
        <v>1</v>
      </c>
      <c r="T84" s="33">
        <f t="shared" si="9"/>
        <v>137330</v>
      </c>
      <c r="U84" s="34">
        <f>SUM(U81:U83)</f>
        <v>462772</v>
      </c>
      <c r="V84" s="34">
        <f>SUM(V81:V83)</f>
        <v>2659</v>
      </c>
      <c r="W84" s="31">
        <f>SUM(W81:W83)</f>
        <v>2032</v>
      </c>
      <c r="X84" s="33">
        <f t="shared" si="10"/>
        <v>602761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8365313</v>
      </c>
      <c r="S85" s="54">
        <f>SUM(G31,G13,G79,S14,S38,S50,S61,S66,S80,S84)</f>
        <v>1220</v>
      </c>
      <c r="T85" s="55">
        <f t="shared" si="9"/>
        <v>8366533</v>
      </c>
      <c r="U85" s="56">
        <f>SUM(I31,I13,I79,U14,U38,U50,U61,U66,U80,U84)</f>
        <v>22523045</v>
      </c>
      <c r="V85" s="56">
        <f>SUM(J31,J13,J79,V14,V38,V50,V61,V66,V80,V84)</f>
        <v>161371</v>
      </c>
      <c r="W85" s="57">
        <f>SUM(K31,K13,K79,W14,W38,W50,W61,W66,W80,W84)</f>
        <v>283244</v>
      </c>
      <c r="X85" s="55">
        <f t="shared" si="10"/>
        <v>31050949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822</v>
      </c>
      <c r="S91" s="61">
        <v>0</v>
      </c>
      <c r="T91" s="61">
        <f>SUM(R91:S91)</f>
        <v>822</v>
      </c>
      <c r="U91" s="61">
        <v>498</v>
      </c>
      <c r="V91" s="61">
        <v>5</v>
      </c>
      <c r="W91" s="61">
        <v>17</v>
      </c>
      <c r="X91" s="61">
        <f>SUM(U91:W91)</f>
        <v>520</v>
      </c>
    </row>
    <row r="92" spans="1:256" hidden="1" x14ac:dyDescent="0.15">
      <c r="N92" s="140"/>
      <c r="O92" s="141"/>
      <c r="P92" s="140"/>
      <c r="Q92" s="60" t="s">
        <v>179</v>
      </c>
      <c r="R92" s="61">
        <v>23593</v>
      </c>
      <c r="S92" s="61">
        <v>0</v>
      </c>
      <c r="T92" s="61">
        <f>SUM(R92:S92)</f>
        <v>23593</v>
      </c>
      <c r="U92" s="61">
        <v>34263</v>
      </c>
      <c r="V92" s="61">
        <v>290</v>
      </c>
      <c r="W92" s="61">
        <v>344</v>
      </c>
      <c r="X92" s="61">
        <f>SUM(U92:W92)</f>
        <v>34897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192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113855</v>
      </c>
      <c r="S4" s="14">
        <v>4</v>
      </c>
      <c r="T4" s="15">
        <f t="shared" ref="T4:T67" si="0">SUM(R4:S4)</f>
        <v>113859</v>
      </c>
      <c r="U4" s="16">
        <v>372139</v>
      </c>
      <c r="V4" s="16">
        <v>2251</v>
      </c>
      <c r="W4" s="13">
        <v>2236</v>
      </c>
      <c r="X4" s="15">
        <f t="shared" ref="X4:X67" si="1">SUM(T4:V4)</f>
        <v>488249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97046</v>
      </c>
      <c r="S5" s="23">
        <v>8</v>
      </c>
      <c r="T5" s="24">
        <f t="shared" si="0"/>
        <v>97054</v>
      </c>
      <c r="U5" s="25">
        <v>243784</v>
      </c>
      <c r="V5" s="25">
        <v>1497</v>
      </c>
      <c r="W5" s="22">
        <v>1529</v>
      </c>
      <c r="X5" s="24">
        <f t="shared" si="1"/>
        <v>342335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86631</v>
      </c>
      <c r="G6" s="14">
        <v>10</v>
      </c>
      <c r="H6" s="15">
        <f t="shared" ref="H6:H42" si="2">SUM(F6:G6)</f>
        <v>86641</v>
      </c>
      <c r="I6" s="16">
        <v>388672</v>
      </c>
      <c r="J6" s="16">
        <v>3649</v>
      </c>
      <c r="K6" s="13">
        <v>8036</v>
      </c>
      <c r="L6" s="15">
        <f t="shared" ref="L6:L42" si="3">SUM(H6:J6)</f>
        <v>478962</v>
      </c>
      <c r="M6" s="12"/>
      <c r="N6" s="88"/>
      <c r="O6" s="96" t="s">
        <v>15</v>
      </c>
      <c r="P6" s="82"/>
      <c r="Q6" s="83"/>
      <c r="R6" s="22">
        <v>84258</v>
      </c>
      <c r="S6" s="23">
        <v>9</v>
      </c>
      <c r="T6" s="24">
        <f t="shared" si="0"/>
        <v>84267</v>
      </c>
      <c r="U6" s="25">
        <v>283631</v>
      </c>
      <c r="V6" s="25">
        <v>1296</v>
      </c>
      <c r="W6" s="22">
        <v>1920</v>
      </c>
      <c r="X6" s="24">
        <f t="shared" si="1"/>
        <v>369194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28457</v>
      </c>
      <c r="G7" s="23">
        <v>1</v>
      </c>
      <c r="H7" s="24">
        <f t="shared" si="2"/>
        <v>28458</v>
      </c>
      <c r="I7" s="25">
        <v>96119</v>
      </c>
      <c r="J7" s="25">
        <v>508</v>
      </c>
      <c r="K7" s="22">
        <v>908</v>
      </c>
      <c r="L7" s="24">
        <f t="shared" si="3"/>
        <v>125085</v>
      </c>
      <c r="M7" s="12"/>
      <c r="N7" s="88"/>
      <c r="O7" s="84" t="s">
        <v>17</v>
      </c>
      <c r="P7" s="82" t="s">
        <v>18</v>
      </c>
      <c r="Q7" s="83"/>
      <c r="R7" s="22">
        <v>55634</v>
      </c>
      <c r="S7" s="23">
        <v>5</v>
      </c>
      <c r="T7" s="24">
        <f t="shared" si="0"/>
        <v>55639</v>
      </c>
      <c r="U7" s="25">
        <v>149879</v>
      </c>
      <c r="V7" s="25">
        <v>774</v>
      </c>
      <c r="W7" s="22">
        <v>995</v>
      </c>
      <c r="X7" s="24">
        <f t="shared" si="1"/>
        <v>206292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41257</v>
      </c>
      <c r="G8" s="23">
        <v>3</v>
      </c>
      <c r="H8" s="24">
        <f t="shared" si="2"/>
        <v>41260</v>
      </c>
      <c r="I8" s="25">
        <v>122331</v>
      </c>
      <c r="J8" s="25">
        <v>853</v>
      </c>
      <c r="K8" s="22">
        <v>1738</v>
      </c>
      <c r="L8" s="24">
        <f t="shared" si="3"/>
        <v>164444</v>
      </c>
      <c r="M8" s="12"/>
      <c r="N8" s="88"/>
      <c r="O8" s="84"/>
      <c r="P8" s="82" t="s">
        <v>20</v>
      </c>
      <c r="Q8" s="83"/>
      <c r="R8" s="22">
        <v>27396</v>
      </c>
      <c r="S8" s="23">
        <v>14</v>
      </c>
      <c r="T8" s="24">
        <f t="shared" si="0"/>
        <v>27410</v>
      </c>
      <c r="U8" s="25">
        <v>122858</v>
      </c>
      <c r="V8" s="25">
        <v>787</v>
      </c>
      <c r="W8" s="22">
        <v>1157</v>
      </c>
      <c r="X8" s="24">
        <f t="shared" si="1"/>
        <v>151055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27950</v>
      </c>
      <c r="G9" s="23">
        <v>2</v>
      </c>
      <c r="H9" s="24">
        <f t="shared" si="2"/>
        <v>27952</v>
      </c>
      <c r="I9" s="25">
        <v>93685</v>
      </c>
      <c r="J9" s="25">
        <v>519</v>
      </c>
      <c r="K9" s="22">
        <v>908</v>
      </c>
      <c r="L9" s="24">
        <f t="shared" si="3"/>
        <v>122156</v>
      </c>
      <c r="M9" s="12"/>
      <c r="N9" s="88"/>
      <c r="O9" s="84"/>
      <c r="P9" s="82" t="s">
        <v>10</v>
      </c>
      <c r="Q9" s="83"/>
      <c r="R9" s="26">
        <f>SUM(R7:R8)</f>
        <v>83030</v>
      </c>
      <c r="S9" s="23">
        <f>SUM(S7:S8)</f>
        <v>19</v>
      </c>
      <c r="T9" s="24">
        <f t="shared" si="0"/>
        <v>83049</v>
      </c>
      <c r="U9" s="22">
        <f>SUM(U7:U8)</f>
        <v>272737</v>
      </c>
      <c r="V9" s="22">
        <f>SUM(V7:V8)</f>
        <v>1561</v>
      </c>
      <c r="W9" s="22">
        <f>SUM(W7:W8)</f>
        <v>2152</v>
      </c>
      <c r="X9" s="24">
        <f t="shared" si="1"/>
        <v>357347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21898</v>
      </c>
      <c r="G10" s="23">
        <v>0</v>
      </c>
      <c r="H10" s="24">
        <f t="shared" si="2"/>
        <v>21898</v>
      </c>
      <c r="I10" s="25">
        <v>68566</v>
      </c>
      <c r="J10" s="25">
        <v>380</v>
      </c>
      <c r="K10" s="22">
        <v>730</v>
      </c>
      <c r="L10" s="24">
        <f t="shared" si="3"/>
        <v>90844</v>
      </c>
      <c r="M10" s="12"/>
      <c r="N10" s="88"/>
      <c r="O10" s="84" t="s">
        <v>23</v>
      </c>
      <c r="P10" s="82" t="s">
        <v>24</v>
      </c>
      <c r="Q10" s="83"/>
      <c r="R10" s="22">
        <v>151283</v>
      </c>
      <c r="S10" s="23">
        <v>31</v>
      </c>
      <c r="T10" s="24">
        <f t="shared" si="0"/>
        <v>151314</v>
      </c>
      <c r="U10" s="25">
        <v>284389</v>
      </c>
      <c r="V10" s="25">
        <v>2069</v>
      </c>
      <c r="W10" s="22">
        <v>2316</v>
      </c>
      <c r="X10" s="24">
        <f t="shared" si="1"/>
        <v>437772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26611</v>
      </c>
      <c r="G11" s="23">
        <v>2</v>
      </c>
      <c r="H11" s="24">
        <f t="shared" si="2"/>
        <v>26613</v>
      </c>
      <c r="I11" s="25">
        <v>77644</v>
      </c>
      <c r="J11" s="25">
        <v>376</v>
      </c>
      <c r="K11" s="22">
        <v>825</v>
      </c>
      <c r="L11" s="24">
        <f t="shared" si="3"/>
        <v>104633</v>
      </c>
      <c r="M11" s="12"/>
      <c r="N11" s="88"/>
      <c r="O11" s="84"/>
      <c r="P11" s="85" t="s">
        <v>26</v>
      </c>
      <c r="Q11" s="65" t="s">
        <v>27</v>
      </c>
      <c r="R11" s="22">
        <v>125136</v>
      </c>
      <c r="S11" s="23">
        <v>23</v>
      </c>
      <c r="T11" s="24">
        <f t="shared" si="0"/>
        <v>125159</v>
      </c>
      <c r="U11" s="25">
        <v>235705</v>
      </c>
      <c r="V11" s="25">
        <v>1712</v>
      </c>
      <c r="W11" s="22">
        <v>2263</v>
      </c>
      <c r="X11" s="24">
        <f t="shared" si="1"/>
        <v>362576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24724</v>
      </c>
      <c r="G12" s="23">
        <v>3</v>
      </c>
      <c r="H12" s="24">
        <f t="shared" si="2"/>
        <v>24727</v>
      </c>
      <c r="I12" s="25">
        <v>63387</v>
      </c>
      <c r="J12" s="25">
        <v>418</v>
      </c>
      <c r="K12" s="22">
        <v>749</v>
      </c>
      <c r="L12" s="24">
        <f t="shared" si="3"/>
        <v>88532</v>
      </c>
      <c r="M12" s="12"/>
      <c r="N12" s="88"/>
      <c r="O12" s="84"/>
      <c r="P12" s="86"/>
      <c r="Q12" s="65" t="s">
        <v>29</v>
      </c>
      <c r="R12" s="28">
        <v>25514</v>
      </c>
      <c r="S12" s="29">
        <v>5</v>
      </c>
      <c r="T12" s="24">
        <f t="shared" si="0"/>
        <v>25519</v>
      </c>
      <c r="U12" s="30">
        <v>56411</v>
      </c>
      <c r="V12" s="30">
        <v>383</v>
      </c>
      <c r="W12" s="28">
        <v>499</v>
      </c>
      <c r="X12" s="24">
        <f t="shared" si="1"/>
        <v>82313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257528</v>
      </c>
      <c r="G13" s="32">
        <f>SUM(G6:G12)</f>
        <v>21</v>
      </c>
      <c r="H13" s="33">
        <f t="shared" si="2"/>
        <v>257549</v>
      </c>
      <c r="I13" s="34">
        <f>SUM(I6:I12)</f>
        <v>910404</v>
      </c>
      <c r="J13" s="34">
        <f>SUM(J6:J12)</f>
        <v>6703</v>
      </c>
      <c r="K13" s="31">
        <f>SUM(K6:K12)</f>
        <v>13894</v>
      </c>
      <c r="L13" s="33">
        <f t="shared" si="3"/>
        <v>1174656</v>
      </c>
      <c r="M13" s="12"/>
      <c r="N13" s="88"/>
      <c r="O13" s="84"/>
      <c r="P13" s="86"/>
      <c r="Q13" s="65" t="s">
        <v>10</v>
      </c>
      <c r="R13" s="26">
        <f>SUM(R11:R12)</f>
        <v>150650</v>
      </c>
      <c r="S13" s="23">
        <f>SUM(S11:S12)</f>
        <v>28</v>
      </c>
      <c r="T13" s="24">
        <f t="shared" si="0"/>
        <v>150678</v>
      </c>
      <c r="U13" s="22">
        <f>SUM(U11:U12)</f>
        <v>292116</v>
      </c>
      <c r="V13" s="22">
        <f>SUM(V11:V12)</f>
        <v>2095</v>
      </c>
      <c r="W13" s="22">
        <f>SUM(W11:W12)</f>
        <v>2762</v>
      </c>
      <c r="X13" s="24">
        <f t="shared" si="1"/>
        <v>444889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83224</v>
      </c>
      <c r="G14" s="23">
        <v>3</v>
      </c>
      <c r="H14" s="24">
        <f t="shared" si="2"/>
        <v>83227</v>
      </c>
      <c r="I14" s="25">
        <v>205601</v>
      </c>
      <c r="J14" s="25">
        <v>1573</v>
      </c>
      <c r="K14" s="22">
        <v>1380</v>
      </c>
      <c r="L14" s="24">
        <f t="shared" si="3"/>
        <v>290401</v>
      </c>
      <c r="M14" s="12"/>
      <c r="N14" s="89"/>
      <c r="O14" s="103" t="s">
        <v>30</v>
      </c>
      <c r="P14" s="104"/>
      <c r="Q14" s="105"/>
      <c r="R14" s="35">
        <f>SUM(R4:R6,R9:R10,R13)</f>
        <v>680122</v>
      </c>
      <c r="S14" s="32">
        <f>SUM(S4:S6,S9:S10,S13)</f>
        <v>99</v>
      </c>
      <c r="T14" s="33">
        <f t="shared" si="0"/>
        <v>680221</v>
      </c>
      <c r="U14" s="31">
        <f>SUM(U4:U6,U9:U10,U13)</f>
        <v>1748796</v>
      </c>
      <c r="V14" s="31">
        <f>SUM(V4:V6,V9:V10,V13)</f>
        <v>10769</v>
      </c>
      <c r="W14" s="31">
        <f>SUM(W4:W6,W9:W10,W13)</f>
        <v>12915</v>
      </c>
      <c r="X14" s="33">
        <f t="shared" si="1"/>
        <v>2439786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50765</v>
      </c>
      <c r="G15" s="23">
        <v>0</v>
      </c>
      <c r="H15" s="24">
        <f t="shared" si="2"/>
        <v>50765</v>
      </c>
      <c r="I15" s="25">
        <v>118045</v>
      </c>
      <c r="J15" s="25">
        <v>839</v>
      </c>
      <c r="K15" s="22">
        <v>784</v>
      </c>
      <c r="L15" s="24">
        <f t="shared" si="3"/>
        <v>169649</v>
      </c>
      <c r="M15" s="12"/>
      <c r="N15" s="87" t="s">
        <v>35</v>
      </c>
      <c r="O15" s="93" t="s">
        <v>36</v>
      </c>
      <c r="P15" s="94"/>
      <c r="Q15" s="95"/>
      <c r="R15" s="13">
        <v>78822</v>
      </c>
      <c r="S15" s="14">
        <v>5</v>
      </c>
      <c r="T15" s="15">
        <f t="shared" si="0"/>
        <v>78827</v>
      </c>
      <c r="U15" s="16">
        <v>208044</v>
      </c>
      <c r="V15" s="16">
        <v>1228</v>
      </c>
      <c r="W15" s="13">
        <v>1222</v>
      </c>
      <c r="X15" s="15">
        <f t="shared" si="1"/>
        <v>288099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80002</v>
      </c>
      <c r="G16" s="23">
        <v>9</v>
      </c>
      <c r="H16" s="24">
        <f t="shared" si="2"/>
        <v>80011</v>
      </c>
      <c r="I16" s="25">
        <v>149874</v>
      </c>
      <c r="J16" s="25">
        <v>1011</v>
      </c>
      <c r="K16" s="22">
        <v>1172</v>
      </c>
      <c r="L16" s="24">
        <f t="shared" si="3"/>
        <v>230896</v>
      </c>
      <c r="M16" s="12"/>
      <c r="N16" s="88"/>
      <c r="O16" s="97" t="s">
        <v>39</v>
      </c>
      <c r="P16" s="100" t="s">
        <v>40</v>
      </c>
      <c r="Q16" s="81"/>
      <c r="R16" s="22">
        <v>147875</v>
      </c>
      <c r="S16" s="23">
        <v>26</v>
      </c>
      <c r="T16" s="24">
        <f t="shared" si="0"/>
        <v>147901</v>
      </c>
      <c r="U16" s="25">
        <v>460956</v>
      </c>
      <c r="V16" s="25">
        <v>2632</v>
      </c>
      <c r="W16" s="22">
        <v>3018</v>
      </c>
      <c r="X16" s="24">
        <f t="shared" si="1"/>
        <v>611489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30072</v>
      </c>
      <c r="G17" s="23">
        <v>1</v>
      </c>
      <c r="H17" s="24">
        <f t="shared" si="2"/>
        <v>30073</v>
      </c>
      <c r="I17" s="25">
        <v>94359</v>
      </c>
      <c r="J17" s="25">
        <v>608</v>
      </c>
      <c r="K17" s="22">
        <v>842</v>
      </c>
      <c r="L17" s="24">
        <f t="shared" si="3"/>
        <v>125040</v>
      </c>
      <c r="M17" s="12"/>
      <c r="N17" s="88"/>
      <c r="O17" s="98"/>
      <c r="P17" s="100" t="s">
        <v>42</v>
      </c>
      <c r="Q17" s="81"/>
      <c r="R17" s="22">
        <v>22259</v>
      </c>
      <c r="S17" s="23">
        <v>5</v>
      </c>
      <c r="T17" s="24">
        <f t="shared" si="0"/>
        <v>22264</v>
      </c>
      <c r="U17" s="25">
        <v>39401</v>
      </c>
      <c r="V17" s="25">
        <v>290</v>
      </c>
      <c r="W17" s="22">
        <v>288</v>
      </c>
      <c r="X17" s="24">
        <f t="shared" si="1"/>
        <v>61955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34337</v>
      </c>
      <c r="G18" s="23">
        <v>1</v>
      </c>
      <c r="H18" s="24">
        <f t="shared" si="2"/>
        <v>34338</v>
      </c>
      <c r="I18" s="25">
        <v>71016</v>
      </c>
      <c r="J18" s="25">
        <v>399</v>
      </c>
      <c r="K18" s="22">
        <v>456</v>
      </c>
      <c r="L18" s="24">
        <f t="shared" si="3"/>
        <v>105753</v>
      </c>
      <c r="M18" s="12"/>
      <c r="N18" s="88"/>
      <c r="O18" s="99"/>
      <c r="P18" s="100" t="s">
        <v>10</v>
      </c>
      <c r="Q18" s="81"/>
      <c r="R18" s="22">
        <f>SUM(R16:R17)</f>
        <v>170134</v>
      </c>
      <c r="S18" s="23">
        <f>SUM(S16:S17)</f>
        <v>31</v>
      </c>
      <c r="T18" s="24">
        <f t="shared" si="0"/>
        <v>170165</v>
      </c>
      <c r="U18" s="25">
        <f>SUM(U16:U17)</f>
        <v>500357</v>
      </c>
      <c r="V18" s="25">
        <f>SUM(V16:V17)</f>
        <v>2922</v>
      </c>
      <c r="W18" s="22">
        <f>SUM(W16:W17)</f>
        <v>3306</v>
      </c>
      <c r="X18" s="24">
        <f t="shared" si="1"/>
        <v>673444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144411</v>
      </c>
      <c r="G19" s="23">
        <f>SUM(G16:G18)</f>
        <v>11</v>
      </c>
      <c r="H19" s="24">
        <f t="shared" si="2"/>
        <v>144422</v>
      </c>
      <c r="I19" s="25">
        <f>SUM(I16:I18)</f>
        <v>315249</v>
      </c>
      <c r="J19" s="25">
        <f>SUM(J16:J18)</f>
        <v>2018</v>
      </c>
      <c r="K19" s="22">
        <f>SUM(K16:K18)</f>
        <v>2470</v>
      </c>
      <c r="L19" s="24">
        <f>SUM(H19:J19)</f>
        <v>461689</v>
      </c>
      <c r="M19" s="12"/>
      <c r="N19" s="88"/>
      <c r="O19" s="115" t="s">
        <v>44</v>
      </c>
      <c r="P19" s="101" t="s">
        <v>45</v>
      </c>
      <c r="Q19" s="102"/>
      <c r="R19" s="22">
        <v>75329</v>
      </c>
      <c r="S19" s="23">
        <v>14</v>
      </c>
      <c r="T19" s="24">
        <f t="shared" si="0"/>
        <v>75343</v>
      </c>
      <c r="U19" s="25">
        <v>257254</v>
      </c>
      <c r="V19" s="25">
        <v>1317</v>
      </c>
      <c r="W19" s="22">
        <v>1821</v>
      </c>
      <c r="X19" s="24">
        <f t="shared" si="1"/>
        <v>333914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126489</v>
      </c>
      <c r="G20" s="23">
        <v>10</v>
      </c>
      <c r="H20" s="24">
        <f t="shared" si="2"/>
        <v>126499</v>
      </c>
      <c r="I20" s="25">
        <v>319705</v>
      </c>
      <c r="J20" s="25">
        <v>2671</v>
      </c>
      <c r="K20" s="22">
        <v>2317</v>
      </c>
      <c r="L20" s="24">
        <f t="shared" si="3"/>
        <v>448875</v>
      </c>
      <c r="M20" s="12"/>
      <c r="N20" s="88"/>
      <c r="O20" s="116"/>
      <c r="P20" s="101" t="s">
        <v>47</v>
      </c>
      <c r="Q20" s="102"/>
      <c r="R20" s="22">
        <v>100543</v>
      </c>
      <c r="S20" s="23">
        <v>14</v>
      </c>
      <c r="T20" s="24">
        <f t="shared" si="0"/>
        <v>100557</v>
      </c>
      <c r="U20" s="25">
        <v>349502</v>
      </c>
      <c r="V20" s="25">
        <v>1377</v>
      </c>
      <c r="W20" s="22">
        <v>2603</v>
      </c>
      <c r="X20" s="24">
        <f t="shared" si="1"/>
        <v>451436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32828</v>
      </c>
      <c r="G21" s="23">
        <v>5</v>
      </c>
      <c r="H21" s="24">
        <f t="shared" si="2"/>
        <v>32833</v>
      </c>
      <c r="I21" s="25">
        <v>145311</v>
      </c>
      <c r="J21" s="25">
        <v>976</v>
      </c>
      <c r="K21" s="22">
        <v>2445</v>
      </c>
      <c r="L21" s="24">
        <f t="shared" si="3"/>
        <v>179120</v>
      </c>
      <c r="M21" s="12"/>
      <c r="N21" s="88"/>
      <c r="O21" s="116"/>
      <c r="P21" s="117" t="s">
        <v>49</v>
      </c>
      <c r="Q21" s="65" t="s">
        <v>49</v>
      </c>
      <c r="R21" s="28">
        <v>17224</v>
      </c>
      <c r="S21" s="29">
        <v>1</v>
      </c>
      <c r="T21" s="36">
        <f t="shared" si="0"/>
        <v>17225</v>
      </c>
      <c r="U21" s="30">
        <v>57642</v>
      </c>
      <c r="V21" s="30">
        <v>341</v>
      </c>
      <c r="W21" s="28">
        <v>670</v>
      </c>
      <c r="X21" s="36">
        <f t="shared" si="1"/>
        <v>75208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159317</v>
      </c>
      <c r="G22" s="23">
        <f>SUM(G20:G21)</f>
        <v>15</v>
      </c>
      <c r="H22" s="24">
        <f t="shared" si="2"/>
        <v>159332</v>
      </c>
      <c r="I22" s="22">
        <f>SUM(I20:I21)</f>
        <v>465016</v>
      </c>
      <c r="J22" s="22">
        <f>SUM(J20:J21)</f>
        <v>3647</v>
      </c>
      <c r="K22" s="22">
        <f>SUM(K20:K21)</f>
        <v>4762</v>
      </c>
      <c r="L22" s="24">
        <f t="shared" si="3"/>
        <v>627995</v>
      </c>
      <c r="M22" s="12"/>
      <c r="N22" s="88"/>
      <c r="O22" s="116"/>
      <c r="P22" s="118"/>
      <c r="Q22" s="65" t="s">
        <v>50</v>
      </c>
      <c r="R22" s="28">
        <v>36946</v>
      </c>
      <c r="S22" s="29">
        <v>3</v>
      </c>
      <c r="T22" s="36">
        <f t="shared" si="0"/>
        <v>36949</v>
      </c>
      <c r="U22" s="30">
        <v>89512</v>
      </c>
      <c r="V22" s="30">
        <v>609</v>
      </c>
      <c r="W22" s="28">
        <v>712</v>
      </c>
      <c r="X22" s="36">
        <f t="shared" si="1"/>
        <v>127070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122683</v>
      </c>
      <c r="G23" s="23">
        <v>6</v>
      </c>
      <c r="H23" s="24">
        <f t="shared" si="2"/>
        <v>122689</v>
      </c>
      <c r="I23" s="25">
        <v>249104</v>
      </c>
      <c r="J23" s="25">
        <v>1944</v>
      </c>
      <c r="K23" s="22">
        <v>1981</v>
      </c>
      <c r="L23" s="24">
        <f t="shared" si="3"/>
        <v>373737</v>
      </c>
      <c r="M23" s="12"/>
      <c r="N23" s="88"/>
      <c r="O23" s="116"/>
      <c r="P23" s="118"/>
      <c r="Q23" s="65" t="s">
        <v>52</v>
      </c>
      <c r="R23" s="28">
        <v>41380</v>
      </c>
      <c r="S23" s="29">
        <v>8</v>
      </c>
      <c r="T23" s="36">
        <f t="shared" si="0"/>
        <v>41388</v>
      </c>
      <c r="U23" s="30">
        <v>137029</v>
      </c>
      <c r="V23" s="30">
        <v>772</v>
      </c>
      <c r="W23" s="28">
        <v>904</v>
      </c>
      <c r="X23" s="36">
        <f t="shared" si="1"/>
        <v>179189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92886</v>
      </c>
      <c r="G24" s="23">
        <v>6</v>
      </c>
      <c r="H24" s="24">
        <f t="shared" si="2"/>
        <v>92892</v>
      </c>
      <c r="I24" s="25">
        <v>210089</v>
      </c>
      <c r="J24" s="25">
        <v>1656</v>
      </c>
      <c r="K24" s="22">
        <v>1751</v>
      </c>
      <c r="L24" s="24">
        <f t="shared" si="3"/>
        <v>304637</v>
      </c>
      <c r="M24" s="12"/>
      <c r="N24" s="88"/>
      <c r="O24" s="107"/>
      <c r="P24" s="119"/>
      <c r="Q24" s="65" t="s">
        <v>10</v>
      </c>
      <c r="R24" s="22">
        <f>SUM(R21:R23)</f>
        <v>95550</v>
      </c>
      <c r="S24" s="23">
        <f>SUM(S21:S23)</f>
        <v>12</v>
      </c>
      <c r="T24" s="24">
        <f t="shared" si="0"/>
        <v>95562</v>
      </c>
      <c r="U24" s="25">
        <f>SUM(U21:U23)</f>
        <v>284183</v>
      </c>
      <c r="V24" s="25">
        <f>SUM(V21:V23)</f>
        <v>1722</v>
      </c>
      <c r="W24" s="22">
        <f>SUM(W21:W23)</f>
        <v>2286</v>
      </c>
      <c r="X24" s="24">
        <f t="shared" si="1"/>
        <v>381467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33061</v>
      </c>
      <c r="G25" s="23">
        <v>1</v>
      </c>
      <c r="H25" s="24">
        <f t="shared" si="2"/>
        <v>33062</v>
      </c>
      <c r="I25" s="25">
        <v>76695</v>
      </c>
      <c r="J25" s="25">
        <v>724</v>
      </c>
      <c r="K25" s="22">
        <v>431</v>
      </c>
      <c r="L25" s="24">
        <f t="shared" si="3"/>
        <v>110481</v>
      </c>
      <c r="M25" s="12"/>
      <c r="N25" s="88"/>
      <c r="O25" s="115" t="s">
        <v>56</v>
      </c>
      <c r="P25" s="101" t="s">
        <v>57</v>
      </c>
      <c r="Q25" s="102"/>
      <c r="R25" s="22">
        <v>126441</v>
      </c>
      <c r="S25" s="23">
        <v>32</v>
      </c>
      <c r="T25" s="36">
        <f t="shared" si="0"/>
        <v>126473</v>
      </c>
      <c r="U25" s="25">
        <v>475691</v>
      </c>
      <c r="V25" s="25">
        <v>3790</v>
      </c>
      <c r="W25" s="22">
        <v>7515</v>
      </c>
      <c r="X25" s="36">
        <f t="shared" si="1"/>
        <v>605954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95824</v>
      </c>
      <c r="G26" s="23">
        <v>6</v>
      </c>
      <c r="H26" s="24">
        <f t="shared" si="2"/>
        <v>95830</v>
      </c>
      <c r="I26" s="25">
        <v>216453</v>
      </c>
      <c r="J26" s="25">
        <v>1552</v>
      </c>
      <c r="K26" s="22">
        <v>1589</v>
      </c>
      <c r="L26" s="24">
        <f t="shared" si="3"/>
        <v>313835</v>
      </c>
      <c r="M26" s="12"/>
      <c r="N26" s="88"/>
      <c r="O26" s="116"/>
      <c r="P26" s="101" t="s">
        <v>61</v>
      </c>
      <c r="Q26" s="102"/>
      <c r="R26" s="22">
        <v>64942</v>
      </c>
      <c r="S26" s="23">
        <v>8</v>
      </c>
      <c r="T26" s="24">
        <f t="shared" si="0"/>
        <v>64950</v>
      </c>
      <c r="U26" s="25">
        <v>179041</v>
      </c>
      <c r="V26" s="25">
        <v>783</v>
      </c>
      <c r="W26" s="22">
        <v>1251</v>
      </c>
      <c r="X26" s="36">
        <f t="shared" si="1"/>
        <v>244774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34858</v>
      </c>
      <c r="G27" s="23">
        <v>2</v>
      </c>
      <c r="H27" s="24">
        <f t="shared" si="2"/>
        <v>34860</v>
      </c>
      <c r="I27" s="25">
        <v>61906</v>
      </c>
      <c r="J27" s="25">
        <v>788</v>
      </c>
      <c r="K27" s="22">
        <v>574</v>
      </c>
      <c r="L27" s="24">
        <f t="shared" si="3"/>
        <v>97554</v>
      </c>
      <c r="M27" s="12"/>
      <c r="N27" s="88"/>
      <c r="O27" s="116"/>
      <c r="P27" s="117" t="s">
        <v>63</v>
      </c>
      <c r="Q27" s="65" t="s">
        <v>63</v>
      </c>
      <c r="R27" s="22">
        <v>45512</v>
      </c>
      <c r="S27" s="23">
        <v>10</v>
      </c>
      <c r="T27" s="24">
        <f t="shared" si="0"/>
        <v>45522</v>
      </c>
      <c r="U27" s="25">
        <v>158217</v>
      </c>
      <c r="V27" s="25">
        <v>913</v>
      </c>
      <c r="W27" s="22">
        <v>1254</v>
      </c>
      <c r="X27" s="36">
        <f t="shared" si="1"/>
        <v>204652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22466</v>
      </c>
      <c r="G28" s="23">
        <v>1</v>
      </c>
      <c r="H28" s="24">
        <f t="shared" si="2"/>
        <v>22467</v>
      </c>
      <c r="I28" s="26">
        <v>70359</v>
      </c>
      <c r="J28" s="26">
        <v>515</v>
      </c>
      <c r="K28" s="22">
        <v>751</v>
      </c>
      <c r="L28" s="24">
        <f t="shared" si="3"/>
        <v>93341</v>
      </c>
      <c r="M28" s="12"/>
      <c r="N28" s="88"/>
      <c r="O28" s="116"/>
      <c r="P28" s="118"/>
      <c r="Q28" s="65" t="s">
        <v>65</v>
      </c>
      <c r="R28" s="22">
        <v>22465</v>
      </c>
      <c r="S28" s="23">
        <v>6</v>
      </c>
      <c r="T28" s="24">
        <f t="shared" si="0"/>
        <v>22471</v>
      </c>
      <c r="U28" s="25">
        <v>86955</v>
      </c>
      <c r="V28" s="25">
        <v>365</v>
      </c>
      <c r="W28" s="22">
        <v>855</v>
      </c>
      <c r="X28" s="36">
        <f t="shared" si="1"/>
        <v>109791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153148</v>
      </c>
      <c r="G29" s="23">
        <f>SUM(G26:G28)</f>
        <v>9</v>
      </c>
      <c r="H29" s="24">
        <f t="shared" si="2"/>
        <v>153157</v>
      </c>
      <c r="I29" s="22">
        <f>SUM(I26:I28)</f>
        <v>348718</v>
      </c>
      <c r="J29" s="22">
        <f>SUM(J26:J28)</f>
        <v>2855</v>
      </c>
      <c r="K29" s="22">
        <f>SUM(K26:K28)</f>
        <v>2914</v>
      </c>
      <c r="L29" s="24">
        <f t="shared" si="3"/>
        <v>504730</v>
      </c>
      <c r="M29" s="12"/>
      <c r="N29" s="88"/>
      <c r="O29" s="116"/>
      <c r="P29" s="118"/>
      <c r="Q29" s="65" t="s">
        <v>66</v>
      </c>
      <c r="R29" s="22">
        <v>24628</v>
      </c>
      <c r="S29" s="23">
        <v>9</v>
      </c>
      <c r="T29" s="24">
        <f t="shared" si="0"/>
        <v>24637</v>
      </c>
      <c r="U29" s="25">
        <v>79504</v>
      </c>
      <c r="V29" s="25">
        <v>457</v>
      </c>
      <c r="W29" s="22">
        <v>668</v>
      </c>
      <c r="X29" s="36">
        <f t="shared" si="1"/>
        <v>104598</v>
      </c>
    </row>
    <row r="30" spans="1:24" s="17" customFormat="1" ht="8.4499999999999993" customHeight="1" x14ac:dyDescent="0.15">
      <c r="A30" s="11"/>
      <c r="B30" s="88"/>
      <c r="C30" s="107"/>
      <c r="D30" s="101" t="s">
        <v>186</v>
      </c>
      <c r="E30" s="102"/>
      <c r="F30" s="22">
        <v>46212</v>
      </c>
      <c r="G30" s="23">
        <v>1</v>
      </c>
      <c r="H30" s="24">
        <f t="shared" si="2"/>
        <v>46213</v>
      </c>
      <c r="I30" s="25">
        <v>109524</v>
      </c>
      <c r="J30" s="25">
        <v>698</v>
      </c>
      <c r="K30" s="22">
        <v>791</v>
      </c>
      <c r="L30" s="24">
        <f t="shared" si="3"/>
        <v>156435</v>
      </c>
      <c r="M30" s="12"/>
      <c r="N30" s="88"/>
      <c r="O30" s="116"/>
      <c r="P30" s="119"/>
      <c r="Q30" s="65" t="s">
        <v>10</v>
      </c>
      <c r="R30" s="26">
        <f>SUM(R27:R29)</f>
        <v>92605</v>
      </c>
      <c r="S30" s="23">
        <f>SUM(S27:S29)</f>
        <v>25</v>
      </c>
      <c r="T30" s="24">
        <f t="shared" si="0"/>
        <v>92630</v>
      </c>
      <c r="U30" s="22">
        <f>SUM(U27:U29)</f>
        <v>324676</v>
      </c>
      <c r="V30" s="22">
        <f>SUM(V27:V29)</f>
        <v>1735</v>
      </c>
      <c r="W30" s="22">
        <f>SUM(W27:W29)</f>
        <v>2777</v>
      </c>
      <c r="X30" s="24">
        <f t="shared" si="1"/>
        <v>419041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885707</v>
      </c>
      <c r="G31" s="32">
        <f>SUM(G14:G15,G19,G22:G25,G29:G30)</f>
        <v>52</v>
      </c>
      <c r="H31" s="33">
        <f t="shared" si="2"/>
        <v>885759</v>
      </c>
      <c r="I31" s="31">
        <f>SUM(I14:I15,I19,I22:I25,I29:I30)</f>
        <v>2098041</v>
      </c>
      <c r="J31" s="31">
        <f>SUM(J14:J15,J19,J22:J25,J29:J30)</f>
        <v>15954</v>
      </c>
      <c r="K31" s="31">
        <f>SUM(K14:K15,K19,K22:K25,K29:K30)</f>
        <v>17264</v>
      </c>
      <c r="L31" s="37">
        <f t="shared" si="3"/>
        <v>2999754</v>
      </c>
      <c r="M31" s="12"/>
      <c r="N31" s="88"/>
      <c r="O31" s="116"/>
      <c r="P31" s="117" t="s">
        <v>68</v>
      </c>
      <c r="Q31" s="65" t="s">
        <v>69</v>
      </c>
      <c r="R31" s="22">
        <v>41175</v>
      </c>
      <c r="S31" s="23">
        <v>11</v>
      </c>
      <c r="T31" s="24">
        <f t="shared" si="0"/>
        <v>41186</v>
      </c>
      <c r="U31" s="25">
        <v>179552</v>
      </c>
      <c r="V31" s="25">
        <v>1130</v>
      </c>
      <c r="W31" s="22">
        <v>2139</v>
      </c>
      <c r="X31" s="36">
        <f t="shared" si="1"/>
        <v>221868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133379</v>
      </c>
      <c r="G32" s="23">
        <v>11</v>
      </c>
      <c r="H32" s="24">
        <f t="shared" si="2"/>
        <v>133390</v>
      </c>
      <c r="I32" s="25">
        <v>323958</v>
      </c>
      <c r="J32" s="25">
        <v>1792</v>
      </c>
      <c r="K32" s="22">
        <v>2302</v>
      </c>
      <c r="L32" s="24">
        <f t="shared" si="3"/>
        <v>459140</v>
      </c>
      <c r="M32" s="12"/>
      <c r="N32" s="88"/>
      <c r="O32" s="116"/>
      <c r="P32" s="118"/>
      <c r="Q32" s="65" t="s">
        <v>73</v>
      </c>
      <c r="R32" s="22">
        <v>13763</v>
      </c>
      <c r="S32" s="23">
        <v>6</v>
      </c>
      <c r="T32" s="24">
        <f t="shared" si="0"/>
        <v>13769</v>
      </c>
      <c r="U32" s="25">
        <v>77528</v>
      </c>
      <c r="V32" s="25">
        <v>539</v>
      </c>
      <c r="W32" s="22">
        <v>848</v>
      </c>
      <c r="X32" s="36">
        <f t="shared" si="1"/>
        <v>91836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52284</v>
      </c>
      <c r="G33" s="23">
        <v>5</v>
      </c>
      <c r="H33" s="24">
        <f t="shared" si="2"/>
        <v>52289</v>
      </c>
      <c r="I33" s="25">
        <v>142705</v>
      </c>
      <c r="J33" s="25">
        <v>777</v>
      </c>
      <c r="K33" s="22">
        <v>1219</v>
      </c>
      <c r="L33" s="24">
        <f t="shared" si="3"/>
        <v>195771</v>
      </c>
      <c r="M33" s="12"/>
      <c r="N33" s="88"/>
      <c r="O33" s="116"/>
      <c r="P33" s="118"/>
      <c r="Q33" s="65" t="s">
        <v>76</v>
      </c>
      <c r="R33" s="22">
        <v>10436</v>
      </c>
      <c r="S33" s="23">
        <v>1</v>
      </c>
      <c r="T33" s="24">
        <f t="shared" si="0"/>
        <v>10437</v>
      </c>
      <c r="U33" s="25">
        <v>51810</v>
      </c>
      <c r="V33" s="25">
        <v>292</v>
      </c>
      <c r="W33" s="22">
        <v>555</v>
      </c>
      <c r="X33" s="36">
        <f t="shared" si="1"/>
        <v>62539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187</v>
      </c>
      <c r="F34" s="22">
        <v>82928</v>
      </c>
      <c r="G34" s="23">
        <v>9</v>
      </c>
      <c r="H34" s="24">
        <f t="shared" si="2"/>
        <v>82937</v>
      </c>
      <c r="I34" s="25">
        <v>199803</v>
      </c>
      <c r="J34" s="25">
        <v>932</v>
      </c>
      <c r="K34" s="22">
        <v>1702</v>
      </c>
      <c r="L34" s="24">
        <f t="shared" si="3"/>
        <v>283672</v>
      </c>
      <c r="M34" s="12"/>
      <c r="N34" s="88"/>
      <c r="O34" s="107"/>
      <c r="P34" s="119"/>
      <c r="Q34" s="65" t="s">
        <v>10</v>
      </c>
      <c r="R34" s="22">
        <f>SUM(R31:R33)</f>
        <v>65374</v>
      </c>
      <c r="S34" s="23">
        <f>SUM(S31:S33)</f>
        <v>18</v>
      </c>
      <c r="T34" s="24">
        <f t="shared" si="0"/>
        <v>65392</v>
      </c>
      <c r="U34" s="25">
        <f>SUM(U31:U33)</f>
        <v>308890</v>
      </c>
      <c r="V34" s="25">
        <f>SUM(V31:V33)</f>
        <v>1961</v>
      </c>
      <c r="W34" s="22">
        <f>SUM(W31:W33)</f>
        <v>3542</v>
      </c>
      <c r="X34" s="24">
        <f t="shared" si="1"/>
        <v>376243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135212</v>
      </c>
      <c r="G35" s="23">
        <f>SUM(G33:G34)</f>
        <v>14</v>
      </c>
      <c r="H35" s="24">
        <f t="shared" si="2"/>
        <v>135226</v>
      </c>
      <c r="I35" s="22">
        <f>SUM(I33:I34)</f>
        <v>342508</v>
      </c>
      <c r="J35" s="22">
        <f>SUM(J33:J34)</f>
        <v>1709</v>
      </c>
      <c r="K35" s="22">
        <f>SUM(K33:K34)</f>
        <v>2921</v>
      </c>
      <c r="L35" s="24">
        <f t="shared" si="3"/>
        <v>479443</v>
      </c>
      <c r="M35" s="12"/>
      <c r="N35" s="88"/>
      <c r="O35" s="115" t="s">
        <v>78</v>
      </c>
      <c r="P35" s="122" t="s">
        <v>79</v>
      </c>
      <c r="Q35" s="123"/>
      <c r="R35" s="22">
        <v>153585</v>
      </c>
      <c r="S35" s="23">
        <v>24</v>
      </c>
      <c r="T35" s="24">
        <f t="shared" si="0"/>
        <v>153609</v>
      </c>
      <c r="U35" s="25">
        <v>403539</v>
      </c>
      <c r="V35" s="25">
        <v>3420</v>
      </c>
      <c r="W35" s="22">
        <v>2902</v>
      </c>
      <c r="X35" s="36">
        <f t="shared" si="1"/>
        <v>560568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91676</v>
      </c>
      <c r="G36" s="23">
        <v>15</v>
      </c>
      <c r="H36" s="24">
        <f t="shared" si="2"/>
        <v>91691</v>
      </c>
      <c r="I36" s="25">
        <v>244547</v>
      </c>
      <c r="J36" s="25">
        <v>1437</v>
      </c>
      <c r="K36" s="22">
        <v>2128</v>
      </c>
      <c r="L36" s="24">
        <f t="shared" si="3"/>
        <v>337675</v>
      </c>
      <c r="M36" s="12"/>
      <c r="N36" s="88"/>
      <c r="O36" s="116"/>
      <c r="P36" s="122" t="s">
        <v>82</v>
      </c>
      <c r="Q36" s="123"/>
      <c r="R36" s="28">
        <v>22768</v>
      </c>
      <c r="S36" s="29">
        <v>7</v>
      </c>
      <c r="T36" s="24">
        <f t="shared" si="0"/>
        <v>22775</v>
      </c>
      <c r="U36" s="30">
        <v>68009</v>
      </c>
      <c r="V36" s="30">
        <v>405</v>
      </c>
      <c r="W36" s="28">
        <v>470</v>
      </c>
      <c r="X36" s="36">
        <f t="shared" si="1"/>
        <v>91189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24592</v>
      </c>
      <c r="G37" s="23">
        <v>3</v>
      </c>
      <c r="H37" s="24">
        <f t="shared" si="2"/>
        <v>24595</v>
      </c>
      <c r="I37" s="25">
        <v>56494</v>
      </c>
      <c r="J37" s="25">
        <v>320</v>
      </c>
      <c r="K37" s="22">
        <v>289</v>
      </c>
      <c r="L37" s="24">
        <f t="shared" si="3"/>
        <v>81409</v>
      </c>
      <c r="M37" s="12"/>
      <c r="N37" s="88"/>
      <c r="O37" s="107"/>
      <c r="P37" s="101" t="s">
        <v>10</v>
      </c>
      <c r="Q37" s="102"/>
      <c r="R37" s="22">
        <f>SUM(R35:R36)</f>
        <v>176353</v>
      </c>
      <c r="S37" s="23">
        <f>SUM(S35:S36)</f>
        <v>31</v>
      </c>
      <c r="T37" s="24">
        <f t="shared" si="0"/>
        <v>176384</v>
      </c>
      <c r="U37" s="25">
        <f>SUM(U35:U36)</f>
        <v>471548</v>
      </c>
      <c r="V37" s="25">
        <f>SUM(V35:V36)</f>
        <v>3825</v>
      </c>
      <c r="W37" s="22">
        <f>SUM(W35:W36)</f>
        <v>3372</v>
      </c>
      <c r="X37" s="24">
        <f t="shared" si="1"/>
        <v>651757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116268</v>
      </c>
      <c r="G38" s="23">
        <f>SUM(G36:G37)</f>
        <v>18</v>
      </c>
      <c r="H38" s="24">
        <f t="shared" si="2"/>
        <v>116286</v>
      </c>
      <c r="I38" s="22">
        <f>SUM(I36:I37)</f>
        <v>301041</v>
      </c>
      <c r="J38" s="22">
        <f>SUM(J36:J37)</f>
        <v>1757</v>
      </c>
      <c r="K38" s="22">
        <f>SUM(K36:K37)</f>
        <v>2417</v>
      </c>
      <c r="L38" s="24">
        <f t="shared" si="3"/>
        <v>419084</v>
      </c>
      <c r="M38" s="12"/>
      <c r="N38" s="89"/>
      <c r="O38" s="124" t="s">
        <v>30</v>
      </c>
      <c r="P38" s="125"/>
      <c r="Q38" s="126"/>
      <c r="R38" s="31">
        <f>SUM(R15,R18:R20,R24:R26,R30,R34,R37)</f>
        <v>1046093</v>
      </c>
      <c r="S38" s="40">
        <f>SUM(S15,S18:S20,S24:S26,S30,S34,S37)</f>
        <v>190</v>
      </c>
      <c r="T38" s="33">
        <f t="shared" si="0"/>
        <v>1046283</v>
      </c>
      <c r="U38" s="31">
        <f>SUM(U15,U18:U20,U24:U26,U30,U34,U37)</f>
        <v>3359186</v>
      </c>
      <c r="V38" s="31">
        <f>SUM(V15,V18:V20,V24:V26,V30,V34,V37)</f>
        <v>20660</v>
      </c>
      <c r="W38" s="31">
        <f>SUM(W15,W18:W20,W24:W26,W30,W34,W37)</f>
        <v>29695</v>
      </c>
      <c r="X38" s="33">
        <f t="shared" si="1"/>
        <v>4426129</v>
      </c>
    </row>
    <row r="39" spans="1:24" s="17" customFormat="1" ht="8.4499999999999993" customHeight="1" x14ac:dyDescent="0.15">
      <c r="A39" s="39"/>
      <c r="B39" s="88"/>
      <c r="C39" s="84"/>
      <c r="D39" s="82" t="s">
        <v>193</v>
      </c>
      <c r="E39" s="83"/>
      <c r="F39" s="22">
        <v>44509</v>
      </c>
      <c r="G39" s="23">
        <v>2</v>
      </c>
      <c r="H39" s="24">
        <f t="shared" si="2"/>
        <v>44511</v>
      </c>
      <c r="I39" s="25">
        <v>148726</v>
      </c>
      <c r="J39" s="25">
        <v>729</v>
      </c>
      <c r="K39" s="22">
        <v>1068</v>
      </c>
      <c r="L39" s="24">
        <f t="shared" si="3"/>
        <v>193966</v>
      </c>
      <c r="M39" s="12"/>
      <c r="N39" s="87" t="s">
        <v>85</v>
      </c>
      <c r="O39" s="127" t="s">
        <v>86</v>
      </c>
      <c r="P39" s="128"/>
      <c r="Q39" s="109"/>
      <c r="R39" s="22">
        <v>114423</v>
      </c>
      <c r="S39" s="23">
        <v>15</v>
      </c>
      <c r="T39" s="24">
        <f t="shared" si="0"/>
        <v>114438</v>
      </c>
      <c r="U39" s="25">
        <v>346481</v>
      </c>
      <c r="V39" s="25">
        <v>2377</v>
      </c>
      <c r="W39" s="22">
        <v>2809</v>
      </c>
      <c r="X39" s="24">
        <f t="shared" si="1"/>
        <v>463296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126161</v>
      </c>
      <c r="G40" s="23">
        <v>16</v>
      </c>
      <c r="H40" s="24">
        <f t="shared" si="2"/>
        <v>126177</v>
      </c>
      <c r="I40" s="25">
        <v>326332</v>
      </c>
      <c r="J40" s="25">
        <v>2007</v>
      </c>
      <c r="K40" s="22">
        <v>2047</v>
      </c>
      <c r="L40" s="24">
        <f t="shared" si="3"/>
        <v>454516</v>
      </c>
      <c r="M40" s="12"/>
      <c r="N40" s="88"/>
      <c r="O40" s="120" t="s">
        <v>89</v>
      </c>
      <c r="P40" s="121"/>
      <c r="Q40" s="102"/>
      <c r="R40" s="22">
        <v>145303</v>
      </c>
      <c r="S40" s="23">
        <v>23</v>
      </c>
      <c r="T40" s="24">
        <f t="shared" si="0"/>
        <v>145326</v>
      </c>
      <c r="U40" s="25">
        <v>365208</v>
      </c>
      <c r="V40" s="25">
        <v>3500</v>
      </c>
      <c r="W40" s="22">
        <v>6160</v>
      </c>
      <c r="X40" s="24">
        <f t="shared" si="1"/>
        <v>514034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35032</v>
      </c>
      <c r="G41" s="23">
        <v>8</v>
      </c>
      <c r="H41" s="24">
        <f t="shared" si="2"/>
        <v>35040</v>
      </c>
      <c r="I41" s="25">
        <v>98134</v>
      </c>
      <c r="J41" s="25">
        <v>629</v>
      </c>
      <c r="K41" s="22">
        <v>737</v>
      </c>
      <c r="L41" s="24">
        <f t="shared" si="3"/>
        <v>133803</v>
      </c>
      <c r="M41" s="12"/>
      <c r="N41" s="88"/>
      <c r="O41" s="115" t="s">
        <v>91</v>
      </c>
      <c r="P41" s="101" t="s">
        <v>194</v>
      </c>
      <c r="Q41" s="102"/>
      <c r="R41" s="41">
        <v>83770</v>
      </c>
      <c r="S41" s="42">
        <v>18</v>
      </c>
      <c r="T41" s="43">
        <f t="shared" si="0"/>
        <v>83788</v>
      </c>
      <c r="U41" s="44">
        <v>130094</v>
      </c>
      <c r="V41" s="44">
        <v>3286</v>
      </c>
      <c r="W41" s="41">
        <v>7275</v>
      </c>
      <c r="X41" s="43">
        <f t="shared" si="1"/>
        <v>217168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27932</v>
      </c>
      <c r="G42" s="23">
        <v>2</v>
      </c>
      <c r="H42" s="24">
        <f t="shared" si="2"/>
        <v>27934</v>
      </c>
      <c r="I42" s="26">
        <v>83825</v>
      </c>
      <c r="J42" s="26">
        <v>611</v>
      </c>
      <c r="K42" s="22">
        <v>683</v>
      </c>
      <c r="L42" s="24">
        <f t="shared" si="3"/>
        <v>112370</v>
      </c>
      <c r="M42" s="12"/>
      <c r="N42" s="88"/>
      <c r="O42" s="116"/>
      <c r="P42" s="101" t="s">
        <v>94</v>
      </c>
      <c r="Q42" s="102"/>
      <c r="R42" s="22">
        <v>128219</v>
      </c>
      <c r="S42" s="23">
        <v>23</v>
      </c>
      <c r="T42" s="24">
        <f t="shared" si="0"/>
        <v>128242</v>
      </c>
      <c r="U42" s="25">
        <v>321289</v>
      </c>
      <c r="V42" s="25">
        <v>3967</v>
      </c>
      <c r="W42" s="22">
        <v>10802</v>
      </c>
      <c r="X42" s="24">
        <f t="shared" si="1"/>
        <v>453498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189125</v>
      </c>
      <c r="G43" s="23">
        <f>SUM(G40:G42)</f>
        <v>26</v>
      </c>
      <c r="H43" s="24">
        <f t="shared" ref="H43:H79" si="4">SUM(F43:G43)</f>
        <v>189151</v>
      </c>
      <c r="I43" s="26">
        <f>SUM(I40:I42)</f>
        <v>508291</v>
      </c>
      <c r="J43" s="26">
        <f>SUM(J40:J42)</f>
        <v>3247</v>
      </c>
      <c r="K43" s="26">
        <f>SUM(K40:K42)</f>
        <v>3467</v>
      </c>
      <c r="L43" s="24">
        <f t="shared" ref="L43:L79" si="5">SUM(H43:J43)</f>
        <v>700689</v>
      </c>
      <c r="M43" s="12"/>
      <c r="N43" s="88"/>
      <c r="O43" s="116"/>
      <c r="P43" s="117" t="s">
        <v>95</v>
      </c>
      <c r="Q43" s="65" t="s">
        <v>96</v>
      </c>
      <c r="R43" s="22">
        <v>84372</v>
      </c>
      <c r="S43" s="23">
        <v>21</v>
      </c>
      <c r="T43" s="24">
        <f t="shared" si="0"/>
        <v>84393</v>
      </c>
      <c r="U43" s="25">
        <v>275068</v>
      </c>
      <c r="V43" s="25">
        <v>2315</v>
      </c>
      <c r="W43" s="22">
        <v>3599</v>
      </c>
      <c r="X43" s="24">
        <f t="shared" si="1"/>
        <v>361776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60804</v>
      </c>
      <c r="G44" s="23">
        <v>8</v>
      </c>
      <c r="H44" s="24">
        <f t="shared" si="4"/>
        <v>60812</v>
      </c>
      <c r="I44" s="25">
        <v>210018</v>
      </c>
      <c r="J44" s="25">
        <v>1688</v>
      </c>
      <c r="K44" s="22">
        <v>5100</v>
      </c>
      <c r="L44" s="24">
        <f t="shared" si="5"/>
        <v>272518</v>
      </c>
      <c r="M44" s="12"/>
      <c r="N44" s="88"/>
      <c r="O44" s="116"/>
      <c r="P44" s="118"/>
      <c r="Q44" s="65" t="s">
        <v>100</v>
      </c>
      <c r="R44" s="22">
        <v>36240</v>
      </c>
      <c r="S44" s="23">
        <v>10</v>
      </c>
      <c r="T44" s="24">
        <f t="shared" si="0"/>
        <v>36250</v>
      </c>
      <c r="U44" s="25">
        <v>105837</v>
      </c>
      <c r="V44" s="25">
        <v>1010</v>
      </c>
      <c r="W44" s="22">
        <v>1880</v>
      </c>
      <c r="X44" s="24">
        <f t="shared" si="1"/>
        <v>143097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17158</v>
      </c>
      <c r="G45" s="23">
        <v>2</v>
      </c>
      <c r="H45" s="24">
        <f t="shared" si="4"/>
        <v>17160</v>
      </c>
      <c r="I45" s="25">
        <v>47701</v>
      </c>
      <c r="J45" s="25">
        <v>580</v>
      </c>
      <c r="K45" s="22">
        <v>2373</v>
      </c>
      <c r="L45" s="24">
        <f t="shared" si="5"/>
        <v>65441</v>
      </c>
      <c r="M45" s="12"/>
      <c r="N45" s="88"/>
      <c r="O45" s="107"/>
      <c r="P45" s="119"/>
      <c r="Q45" s="65" t="s">
        <v>10</v>
      </c>
      <c r="R45" s="22">
        <f>SUM(R43:R44)</f>
        <v>120612</v>
      </c>
      <c r="S45" s="23">
        <f>SUM(S43:S44)</f>
        <v>31</v>
      </c>
      <c r="T45" s="24">
        <f t="shared" si="0"/>
        <v>120643</v>
      </c>
      <c r="U45" s="25">
        <f>SUM(U43:U44)</f>
        <v>380905</v>
      </c>
      <c r="V45" s="25">
        <f>SUM(V43:V44)</f>
        <v>3325</v>
      </c>
      <c r="W45" s="22">
        <f>SUM(W43:W44)</f>
        <v>5479</v>
      </c>
      <c r="X45" s="24">
        <f t="shared" si="1"/>
        <v>504873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77962</v>
      </c>
      <c r="G46" s="23">
        <f>SUM(G44:G45)</f>
        <v>10</v>
      </c>
      <c r="H46" s="24">
        <f t="shared" si="4"/>
        <v>77972</v>
      </c>
      <c r="I46" s="26">
        <f>SUM(I44:I45)</f>
        <v>257719</v>
      </c>
      <c r="J46" s="26">
        <f>SUM(J44:J45)</f>
        <v>2268</v>
      </c>
      <c r="K46" s="26">
        <f>SUM(K44:K45)</f>
        <v>7473</v>
      </c>
      <c r="L46" s="24">
        <f t="shared" si="5"/>
        <v>337959</v>
      </c>
      <c r="M46" s="12"/>
      <c r="N46" s="88"/>
      <c r="O46" s="120" t="s">
        <v>102</v>
      </c>
      <c r="P46" s="121"/>
      <c r="Q46" s="102"/>
      <c r="R46" s="22">
        <v>86617</v>
      </c>
      <c r="S46" s="23">
        <v>16</v>
      </c>
      <c r="T46" s="24">
        <f t="shared" si="0"/>
        <v>86633</v>
      </c>
      <c r="U46" s="25">
        <v>262602</v>
      </c>
      <c r="V46" s="25">
        <v>2244</v>
      </c>
      <c r="W46" s="22">
        <v>2788</v>
      </c>
      <c r="X46" s="24">
        <f t="shared" si="1"/>
        <v>351479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43182</v>
      </c>
      <c r="G47" s="23">
        <v>6</v>
      </c>
      <c r="H47" s="24">
        <f t="shared" si="4"/>
        <v>43188</v>
      </c>
      <c r="I47" s="25">
        <v>155770</v>
      </c>
      <c r="J47" s="25">
        <v>1191</v>
      </c>
      <c r="K47" s="22">
        <v>3453</v>
      </c>
      <c r="L47" s="24">
        <f t="shared" si="5"/>
        <v>200149</v>
      </c>
      <c r="M47" s="12"/>
      <c r="N47" s="88"/>
      <c r="O47" s="120" t="s">
        <v>104</v>
      </c>
      <c r="P47" s="121"/>
      <c r="Q47" s="102"/>
      <c r="R47" s="22">
        <v>118650</v>
      </c>
      <c r="S47" s="23">
        <v>21</v>
      </c>
      <c r="T47" s="24">
        <f t="shared" si="0"/>
        <v>118671</v>
      </c>
      <c r="U47" s="25">
        <v>272487</v>
      </c>
      <c r="V47" s="25">
        <v>2573</v>
      </c>
      <c r="W47" s="22">
        <v>1886</v>
      </c>
      <c r="X47" s="24">
        <f t="shared" si="1"/>
        <v>393731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10502</v>
      </c>
      <c r="G48" s="23">
        <v>3</v>
      </c>
      <c r="H48" s="24">
        <f t="shared" si="4"/>
        <v>10505</v>
      </c>
      <c r="I48" s="25">
        <v>36953</v>
      </c>
      <c r="J48" s="25">
        <v>379</v>
      </c>
      <c r="K48" s="22">
        <v>1192</v>
      </c>
      <c r="L48" s="24">
        <f t="shared" si="5"/>
        <v>47837</v>
      </c>
      <c r="M48" s="12"/>
      <c r="N48" s="88"/>
      <c r="O48" s="115" t="s">
        <v>106</v>
      </c>
      <c r="P48" s="101" t="s">
        <v>107</v>
      </c>
      <c r="Q48" s="102"/>
      <c r="R48" s="22">
        <v>170566</v>
      </c>
      <c r="S48" s="23">
        <v>43</v>
      </c>
      <c r="T48" s="24">
        <f t="shared" si="0"/>
        <v>170609</v>
      </c>
      <c r="U48" s="25">
        <v>436345</v>
      </c>
      <c r="V48" s="25">
        <v>4251</v>
      </c>
      <c r="W48" s="22">
        <v>8798</v>
      </c>
      <c r="X48" s="24">
        <f t="shared" si="1"/>
        <v>611205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53684</v>
      </c>
      <c r="G49" s="23">
        <f>SUM(G47:G48)</f>
        <v>9</v>
      </c>
      <c r="H49" s="24">
        <f t="shared" si="4"/>
        <v>53693</v>
      </c>
      <c r="I49" s="26">
        <f>SUM(I47:I48)</f>
        <v>192723</v>
      </c>
      <c r="J49" s="26">
        <f>SUM(J47:J48)</f>
        <v>1570</v>
      </c>
      <c r="K49" s="26">
        <f>SUM(K47:K48)</f>
        <v>4645</v>
      </c>
      <c r="L49" s="24">
        <f t="shared" si="5"/>
        <v>247986</v>
      </c>
      <c r="M49" s="12"/>
      <c r="N49" s="88"/>
      <c r="O49" s="107"/>
      <c r="P49" s="101" t="s">
        <v>108</v>
      </c>
      <c r="Q49" s="102"/>
      <c r="R49" s="22">
        <v>123526</v>
      </c>
      <c r="S49" s="23">
        <v>35</v>
      </c>
      <c r="T49" s="24">
        <f t="shared" si="0"/>
        <v>123561</v>
      </c>
      <c r="U49" s="25">
        <v>350553</v>
      </c>
      <c r="V49" s="25">
        <v>2615</v>
      </c>
      <c r="W49" s="22">
        <v>2665</v>
      </c>
      <c r="X49" s="24">
        <f t="shared" si="1"/>
        <v>476729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54557</v>
      </c>
      <c r="G50" s="23">
        <v>17</v>
      </c>
      <c r="H50" s="24">
        <f t="shared" si="4"/>
        <v>54574</v>
      </c>
      <c r="I50" s="25">
        <v>182444</v>
      </c>
      <c r="J50" s="25">
        <v>1217</v>
      </c>
      <c r="K50" s="22">
        <v>4999</v>
      </c>
      <c r="L50" s="24">
        <f t="shared" si="5"/>
        <v>238235</v>
      </c>
      <c r="M50" s="12"/>
      <c r="N50" s="89"/>
      <c r="O50" s="124" t="s">
        <v>30</v>
      </c>
      <c r="P50" s="125"/>
      <c r="Q50" s="126"/>
      <c r="R50" s="31">
        <f>SUM(R39:R42,R45:R49)</f>
        <v>1091686</v>
      </c>
      <c r="S50" s="40">
        <f>SUM(S39:S42,S45:S49)</f>
        <v>225</v>
      </c>
      <c r="T50" s="33">
        <f t="shared" si="0"/>
        <v>1091911</v>
      </c>
      <c r="U50" s="31">
        <f>SUM(U39:U42,U45:U49)</f>
        <v>2865964</v>
      </c>
      <c r="V50" s="31">
        <f>SUM(V39:V42,V45:V49)</f>
        <v>28138</v>
      </c>
      <c r="W50" s="31">
        <f>SUM(W39:W42,W45:W49)</f>
        <v>48662</v>
      </c>
      <c r="X50" s="33">
        <f t="shared" si="1"/>
        <v>3986013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24652</v>
      </c>
      <c r="G51" s="23">
        <v>7</v>
      </c>
      <c r="H51" s="24">
        <f t="shared" si="4"/>
        <v>24659</v>
      </c>
      <c r="I51" s="25">
        <v>94015</v>
      </c>
      <c r="J51" s="25">
        <v>453</v>
      </c>
      <c r="K51" s="22">
        <v>1307</v>
      </c>
      <c r="L51" s="24">
        <f t="shared" si="5"/>
        <v>119127</v>
      </c>
      <c r="M51" s="12"/>
      <c r="N51" s="87" t="s">
        <v>112</v>
      </c>
      <c r="O51" s="127" t="s">
        <v>113</v>
      </c>
      <c r="P51" s="128"/>
      <c r="Q51" s="109"/>
      <c r="R51" s="22">
        <v>75240</v>
      </c>
      <c r="S51" s="23">
        <v>4</v>
      </c>
      <c r="T51" s="24">
        <f t="shared" si="0"/>
        <v>75244</v>
      </c>
      <c r="U51" s="25">
        <v>165740</v>
      </c>
      <c r="V51" s="25">
        <v>976</v>
      </c>
      <c r="W51" s="22">
        <v>1108</v>
      </c>
      <c r="X51" s="24">
        <f t="shared" si="1"/>
        <v>241960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79209</v>
      </c>
      <c r="G52" s="23">
        <f>SUM(G50:G51)</f>
        <v>24</v>
      </c>
      <c r="H52" s="24">
        <f t="shared" si="4"/>
        <v>79233</v>
      </c>
      <c r="I52" s="22">
        <f>SUM(I50:I51)</f>
        <v>276459</v>
      </c>
      <c r="J52" s="22">
        <f>SUM(J50:J51)</f>
        <v>1670</v>
      </c>
      <c r="K52" s="22">
        <f>SUM(K50:K51)</f>
        <v>6306</v>
      </c>
      <c r="L52" s="24">
        <f t="shared" si="5"/>
        <v>357362</v>
      </c>
      <c r="M52" s="12"/>
      <c r="N52" s="88"/>
      <c r="O52" s="120" t="s">
        <v>114</v>
      </c>
      <c r="P52" s="121"/>
      <c r="Q52" s="102"/>
      <c r="R52" s="22">
        <v>89232</v>
      </c>
      <c r="S52" s="23">
        <v>3</v>
      </c>
      <c r="T52" s="24">
        <f t="shared" si="0"/>
        <v>89235</v>
      </c>
      <c r="U52" s="25">
        <v>199315</v>
      </c>
      <c r="V52" s="25">
        <v>1617</v>
      </c>
      <c r="W52" s="22">
        <v>1501</v>
      </c>
      <c r="X52" s="24">
        <f t="shared" si="1"/>
        <v>290167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98835</v>
      </c>
      <c r="G53" s="23">
        <v>18</v>
      </c>
      <c r="H53" s="24">
        <f t="shared" si="4"/>
        <v>98853</v>
      </c>
      <c r="I53" s="25">
        <v>294955</v>
      </c>
      <c r="J53" s="25">
        <v>1569</v>
      </c>
      <c r="K53" s="22">
        <v>2380</v>
      </c>
      <c r="L53" s="24">
        <f t="shared" si="5"/>
        <v>395377</v>
      </c>
      <c r="M53" s="12"/>
      <c r="N53" s="88"/>
      <c r="O53" s="115" t="s">
        <v>116</v>
      </c>
      <c r="P53" s="101" t="s">
        <v>117</v>
      </c>
      <c r="Q53" s="102"/>
      <c r="R53" s="28">
        <v>138650</v>
      </c>
      <c r="S53" s="29">
        <v>46</v>
      </c>
      <c r="T53" s="24">
        <f t="shared" si="0"/>
        <v>138696</v>
      </c>
      <c r="U53" s="30">
        <v>340639</v>
      </c>
      <c r="V53" s="30">
        <v>2402</v>
      </c>
      <c r="W53" s="28">
        <v>3235</v>
      </c>
      <c r="X53" s="36">
        <f t="shared" si="1"/>
        <v>481737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94818</v>
      </c>
      <c r="G54" s="23">
        <v>14</v>
      </c>
      <c r="H54" s="24">
        <f t="shared" si="4"/>
        <v>94832</v>
      </c>
      <c r="I54" s="25">
        <v>261392</v>
      </c>
      <c r="J54" s="25">
        <v>1636</v>
      </c>
      <c r="K54" s="22">
        <v>4252</v>
      </c>
      <c r="L54" s="24">
        <f t="shared" si="5"/>
        <v>357860</v>
      </c>
      <c r="M54" s="12"/>
      <c r="N54" s="88"/>
      <c r="O54" s="116"/>
      <c r="P54" s="101" t="s">
        <v>120</v>
      </c>
      <c r="Q54" s="102"/>
      <c r="R54" s="28">
        <v>57416</v>
      </c>
      <c r="S54" s="29">
        <v>13</v>
      </c>
      <c r="T54" s="24">
        <f t="shared" si="0"/>
        <v>57429</v>
      </c>
      <c r="U54" s="30">
        <v>185682</v>
      </c>
      <c r="V54" s="30">
        <v>884</v>
      </c>
      <c r="W54" s="28">
        <v>1144</v>
      </c>
      <c r="X54" s="36">
        <f t="shared" si="1"/>
        <v>243995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32333</v>
      </c>
      <c r="G55" s="23">
        <v>1</v>
      </c>
      <c r="H55" s="24">
        <f t="shared" si="4"/>
        <v>32334</v>
      </c>
      <c r="I55" s="25">
        <v>66985</v>
      </c>
      <c r="J55" s="25">
        <v>390</v>
      </c>
      <c r="K55" s="22">
        <v>1144</v>
      </c>
      <c r="L55" s="24">
        <f t="shared" si="5"/>
        <v>99709</v>
      </c>
      <c r="M55" s="12"/>
      <c r="N55" s="88"/>
      <c r="O55" s="107"/>
      <c r="P55" s="101" t="s">
        <v>10</v>
      </c>
      <c r="Q55" s="102"/>
      <c r="R55" s="22">
        <f>SUM(R53:R54)</f>
        <v>196066</v>
      </c>
      <c r="S55" s="23">
        <f>SUM(S53:S54)</f>
        <v>59</v>
      </c>
      <c r="T55" s="24">
        <f t="shared" si="0"/>
        <v>196125</v>
      </c>
      <c r="U55" s="25">
        <f>SUM(U53:U54)</f>
        <v>526321</v>
      </c>
      <c r="V55" s="25">
        <f>SUM(V53:V54)</f>
        <v>3286</v>
      </c>
      <c r="W55" s="22">
        <f>SUM(W53:W54)</f>
        <v>4379</v>
      </c>
      <c r="X55" s="24">
        <f t="shared" si="1"/>
        <v>725732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127151</v>
      </c>
      <c r="G56" s="23">
        <f>SUM(G54:G55)</f>
        <v>15</v>
      </c>
      <c r="H56" s="24">
        <f t="shared" si="4"/>
        <v>127166</v>
      </c>
      <c r="I56" s="22">
        <f>SUM(I54:I55)</f>
        <v>328377</v>
      </c>
      <c r="J56" s="22">
        <f>SUM(J54:J55)</f>
        <v>2026</v>
      </c>
      <c r="K56" s="22">
        <f>SUM(K54:K55)</f>
        <v>5396</v>
      </c>
      <c r="L56" s="24">
        <f t="shared" si="5"/>
        <v>457569</v>
      </c>
      <c r="M56" s="12"/>
      <c r="N56" s="88"/>
      <c r="O56" s="115" t="s">
        <v>122</v>
      </c>
      <c r="P56" s="101" t="s">
        <v>112</v>
      </c>
      <c r="Q56" s="102"/>
      <c r="R56" s="22">
        <v>124023</v>
      </c>
      <c r="S56" s="23">
        <v>23</v>
      </c>
      <c r="T56" s="24">
        <f t="shared" si="0"/>
        <v>124046</v>
      </c>
      <c r="U56" s="25">
        <v>388854</v>
      </c>
      <c r="V56" s="25">
        <v>2392</v>
      </c>
      <c r="W56" s="22">
        <v>5057</v>
      </c>
      <c r="X56" s="36">
        <f t="shared" si="1"/>
        <v>515292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47330</v>
      </c>
      <c r="G57" s="23">
        <v>3</v>
      </c>
      <c r="H57" s="24">
        <f t="shared" si="4"/>
        <v>47333</v>
      </c>
      <c r="I57" s="25">
        <v>150227</v>
      </c>
      <c r="J57" s="25">
        <v>1152</v>
      </c>
      <c r="K57" s="22">
        <v>4784</v>
      </c>
      <c r="L57" s="24">
        <f t="shared" si="5"/>
        <v>198712</v>
      </c>
      <c r="M57" s="12"/>
      <c r="N57" s="88"/>
      <c r="O57" s="107"/>
      <c r="P57" s="101" t="s">
        <v>124</v>
      </c>
      <c r="Q57" s="102"/>
      <c r="R57" s="22">
        <v>76736</v>
      </c>
      <c r="S57" s="23">
        <v>14</v>
      </c>
      <c r="T57" s="24">
        <f t="shared" si="0"/>
        <v>76750</v>
      </c>
      <c r="U57" s="25">
        <v>226909</v>
      </c>
      <c r="V57" s="25">
        <v>1240</v>
      </c>
      <c r="W57" s="22">
        <v>1648</v>
      </c>
      <c r="X57" s="24">
        <f t="shared" si="1"/>
        <v>304899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96569</v>
      </c>
      <c r="G58" s="23">
        <v>10</v>
      </c>
      <c r="H58" s="24">
        <f t="shared" si="4"/>
        <v>96579</v>
      </c>
      <c r="I58" s="25">
        <v>230197</v>
      </c>
      <c r="J58" s="25">
        <v>1377</v>
      </c>
      <c r="K58" s="22">
        <v>1778</v>
      </c>
      <c r="L58" s="24">
        <f t="shared" si="5"/>
        <v>328153</v>
      </c>
      <c r="M58" s="12"/>
      <c r="N58" s="88"/>
      <c r="O58" s="115" t="s">
        <v>126</v>
      </c>
      <c r="P58" s="101" t="s">
        <v>127</v>
      </c>
      <c r="Q58" s="102"/>
      <c r="R58" s="22">
        <v>109676</v>
      </c>
      <c r="S58" s="23">
        <v>11</v>
      </c>
      <c r="T58" s="24">
        <f t="shared" si="0"/>
        <v>109687</v>
      </c>
      <c r="U58" s="25">
        <v>297500</v>
      </c>
      <c r="V58" s="25">
        <v>1638</v>
      </c>
      <c r="W58" s="22">
        <v>1932</v>
      </c>
      <c r="X58" s="24">
        <f t="shared" si="1"/>
        <v>408825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25553</v>
      </c>
      <c r="G59" s="23">
        <v>4</v>
      </c>
      <c r="H59" s="24">
        <f t="shared" si="4"/>
        <v>25557</v>
      </c>
      <c r="I59" s="25">
        <v>87651</v>
      </c>
      <c r="J59" s="25">
        <v>703</v>
      </c>
      <c r="K59" s="22">
        <v>2079</v>
      </c>
      <c r="L59" s="24">
        <f t="shared" si="5"/>
        <v>113911</v>
      </c>
      <c r="M59" s="12"/>
      <c r="N59" s="88"/>
      <c r="O59" s="116"/>
      <c r="P59" s="101" t="s">
        <v>130</v>
      </c>
      <c r="Q59" s="102"/>
      <c r="R59" s="28">
        <v>21069</v>
      </c>
      <c r="S59" s="29">
        <v>0</v>
      </c>
      <c r="T59" s="24">
        <f t="shared" si="0"/>
        <v>21069</v>
      </c>
      <c r="U59" s="30">
        <v>66911</v>
      </c>
      <c r="V59" s="30">
        <v>357</v>
      </c>
      <c r="W59" s="28">
        <v>525</v>
      </c>
      <c r="X59" s="24">
        <f t="shared" si="1"/>
        <v>88337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16630</v>
      </c>
      <c r="G60" s="42">
        <v>1</v>
      </c>
      <c r="H60" s="24">
        <f t="shared" si="4"/>
        <v>16631</v>
      </c>
      <c r="I60" s="44">
        <v>58931</v>
      </c>
      <c r="J60" s="44">
        <v>429</v>
      </c>
      <c r="K60" s="41">
        <v>1413</v>
      </c>
      <c r="L60" s="24">
        <f t="shared" si="5"/>
        <v>75991</v>
      </c>
      <c r="M60" s="12"/>
      <c r="N60" s="88"/>
      <c r="O60" s="107"/>
      <c r="P60" s="101" t="s">
        <v>10</v>
      </c>
      <c r="Q60" s="102"/>
      <c r="R60" s="22">
        <f>SUM(R58:R59)</f>
        <v>130745</v>
      </c>
      <c r="S60" s="23">
        <f>SUM(S58:S59)</f>
        <v>11</v>
      </c>
      <c r="T60" s="24">
        <f t="shared" si="0"/>
        <v>130756</v>
      </c>
      <c r="U60" s="25">
        <f>SUM(U58:U59)</f>
        <v>364411</v>
      </c>
      <c r="V60" s="25">
        <f>SUM(V58:V59)</f>
        <v>1995</v>
      </c>
      <c r="W60" s="22">
        <f>SUM(W58:W59)</f>
        <v>2457</v>
      </c>
      <c r="X60" s="24">
        <f t="shared" si="1"/>
        <v>497162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42183</v>
      </c>
      <c r="G61" s="23">
        <f>SUM(G59:G60)</f>
        <v>5</v>
      </c>
      <c r="H61" s="24">
        <f t="shared" si="4"/>
        <v>42188</v>
      </c>
      <c r="I61" s="22">
        <f>SUM(I59:I60)</f>
        <v>146582</v>
      </c>
      <c r="J61" s="22">
        <f>SUM(J59:J60)</f>
        <v>1132</v>
      </c>
      <c r="K61" s="22">
        <f>SUM(K59:K60)</f>
        <v>3492</v>
      </c>
      <c r="L61" s="24">
        <f t="shared" si="5"/>
        <v>189902</v>
      </c>
      <c r="M61" s="12"/>
      <c r="N61" s="89"/>
      <c r="O61" s="124" t="s">
        <v>30</v>
      </c>
      <c r="P61" s="125"/>
      <c r="Q61" s="126"/>
      <c r="R61" s="31">
        <f>SUM(R51:R52,R55:R57,R60)</f>
        <v>692042</v>
      </c>
      <c r="S61" s="40">
        <f>SUM(S51:S52,S55:S57,S60)</f>
        <v>114</v>
      </c>
      <c r="T61" s="33">
        <f t="shared" si="0"/>
        <v>692156</v>
      </c>
      <c r="U61" s="31">
        <f>SUM(U51:U52,U55:U57,U60)</f>
        <v>1871550</v>
      </c>
      <c r="V61" s="31">
        <f>SUM(V51:V52,V55:V57,V60)</f>
        <v>11506</v>
      </c>
      <c r="W61" s="31">
        <f>SUM(W51:W52,W55:W57,W60)</f>
        <v>16150</v>
      </c>
      <c r="X61" s="33">
        <f t="shared" si="1"/>
        <v>2575212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41887</v>
      </c>
      <c r="G62" s="42">
        <v>16</v>
      </c>
      <c r="H62" s="43">
        <f t="shared" si="4"/>
        <v>41903</v>
      </c>
      <c r="I62" s="44">
        <v>38696</v>
      </c>
      <c r="J62" s="44">
        <v>1539</v>
      </c>
      <c r="K62" s="41">
        <v>5881</v>
      </c>
      <c r="L62" s="43">
        <f t="shared" si="5"/>
        <v>82138</v>
      </c>
      <c r="M62" s="12"/>
      <c r="N62" s="87" t="s">
        <v>135</v>
      </c>
      <c r="O62" s="127" t="s">
        <v>136</v>
      </c>
      <c r="P62" s="128"/>
      <c r="Q62" s="109"/>
      <c r="R62" s="28">
        <v>91237</v>
      </c>
      <c r="S62" s="29">
        <v>11</v>
      </c>
      <c r="T62" s="36">
        <f t="shared" si="0"/>
        <v>91248</v>
      </c>
      <c r="U62" s="30">
        <v>207616</v>
      </c>
      <c r="V62" s="30">
        <v>1071</v>
      </c>
      <c r="W62" s="28">
        <v>1651</v>
      </c>
      <c r="X62" s="36">
        <f t="shared" si="1"/>
        <v>299935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12656</v>
      </c>
      <c r="G63" s="42">
        <v>5</v>
      </c>
      <c r="H63" s="43">
        <f t="shared" si="4"/>
        <v>12661</v>
      </c>
      <c r="I63" s="44">
        <v>13799</v>
      </c>
      <c r="J63" s="44">
        <v>459</v>
      </c>
      <c r="K63" s="41">
        <v>1655</v>
      </c>
      <c r="L63" s="43">
        <f t="shared" si="5"/>
        <v>26919</v>
      </c>
      <c r="M63" s="12"/>
      <c r="N63" s="88"/>
      <c r="O63" s="120" t="s">
        <v>138</v>
      </c>
      <c r="P63" s="121"/>
      <c r="Q63" s="102"/>
      <c r="R63" s="22">
        <v>100860</v>
      </c>
      <c r="S63" s="23">
        <v>28</v>
      </c>
      <c r="T63" s="24">
        <f t="shared" si="0"/>
        <v>100888</v>
      </c>
      <c r="U63" s="25">
        <v>273576</v>
      </c>
      <c r="V63" s="25">
        <v>1800</v>
      </c>
      <c r="W63" s="22">
        <v>2457</v>
      </c>
      <c r="X63" s="24">
        <f t="shared" si="1"/>
        <v>376264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54543</v>
      </c>
      <c r="G64" s="23">
        <f>SUM(G62:G63)</f>
        <v>21</v>
      </c>
      <c r="H64" s="24">
        <f t="shared" si="4"/>
        <v>54564</v>
      </c>
      <c r="I64" s="26">
        <f>SUM(I62:I63)</f>
        <v>52495</v>
      </c>
      <c r="J64" s="26">
        <f>SUM(J62:J63)</f>
        <v>1998</v>
      </c>
      <c r="K64" s="26">
        <f>SUM(K62:K63)</f>
        <v>7536</v>
      </c>
      <c r="L64" s="43">
        <f t="shared" si="5"/>
        <v>109057</v>
      </c>
      <c r="M64" s="12"/>
      <c r="N64" s="88"/>
      <c r="O64" s="120" t="s">
        <v>139</v>
      </c>
      <c r="P64" s="121"/>
      <c r="Q64" s="102"/>
      <c r="R64" s="22">
        <v>151929</v>
      </c>
      <c r="S64" s="23">
        <v>19</v>
      </c>
      <c r="T64" s="24">
        <f t="shared" si="0"/>
        <v>151948</v>
      </c>
      <c r="U64" s="25">
        <v>364142</v>
      </c>
      <c r="V64" s="25">
        <v>2673</v>
      </c>
      <c r="W64" s="22">
        <v>3272</v>
      </c>
      <c r="X64" s="24">
        <f t="shared" si="1"/>
        <v>518763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45047</v>
      </c>
      <c r="G65" s="23">
        <v>9</v>
      </c>
      <c r="H65" s="24">
        <f t="shared" si="4"/>
        <v>45056</v>
      </c>
      <c r="I65" s="25">
        <v>54902</v>
      </c>
      <c r="J65" s="25">
        <v>1435</v>
      </c>
      <c r="K65" s="22">
        <v>6272</v>
      </c>
      <c r="L65" s="24">
        <f t="shared" si="5"/>
        <v>101393</v>
      </c>
      <c r="M65" s="12"/>
      <c r="N65" s="88"/>
      <c r="O65" s="120" t="s">
        <v>142</v>
      </c>
      <c r="P65" s="121"/>
      <c r="Q65" s="102"/>
      <c r="R65" s="22">
        <v>98689</v>
      </c>
      <c r="S65" s="23">
        <v>26</v>
      </c>
      <c r="T65" s="24">
        <f t="shared" si="0"/>
        <v>98715</v>
      </c>
      <c r="U65" s="25">
        <v>201887</v>
      </c>
      <c r="V65" s="25">
        <v>1190</v>
      </c>
      <c r="W65" s="22">
        <v>1467</v>
      </c>
      <c r="X65" s="24">
        <f t="shared" si="1"/>
        <v>301792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7565</v>
      </c>
      <c r="G66" s="23">
        <v>2</v>
      </c>
      <c r="H66" s="24">
        <f t="shared" si="4"/>
        <v>7567</v>
      </c>
      <c r="I66" s="25">
        <v>8841</v>
      </c>
      <c r="J66" s="25">
        <v>270</v>
      </c>
      <c r="K66" s="22">
        <v>922</v>
      </c>
      <c r="L66" s="24">
        <f t="shared" si="5"/>
        <v>16678</v>
      </c>
      <c r="M66" s="12"/>
      <c r="N66" s="89"/>
      <c r="O66" s="124" t="s">
        <v>30</v>
      </c>
      <c r="P66" s="125"/>
      <c r="Q66" s="126"/>
      <c r="R66" s="31">
        <f>SUM(R62:R65)</f>
        <v>442715</v>
      </c>
      <c r="S66" s="32">
        <f>SUM(S62:S65)</f>
        <v>84</v>
      </c>
      <c r="T66" s="33">
        <f t="shared" si="0"/>
        <v>442799</v>
      </c>
      <c r="U66" s="34">
        <f>SUM(U62:U65)</f>
        <v>1047221</v>
      </c>
      <c r="V66" s="34">
        <f>SUM(V62:V65)</f>
        <v>6734</v>
      </c>
      <c r="W66" s="31">
        <f>SUM(W62:W65)</f>
        <v>8847</v>
      </c>
      <c r="X66" s="33">
        <f t="shared" si="1"/>
        <v>1496754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52612</v>
      </c>
      <c r="G67" s="23">
        <f>SUM(G65:G66)</f>
        <v>11</v>
      </c>
      <c r="H67" s="24">
        <f t="shared" si="4"/>
        <v>52623</v>
      </c>
      <c r="I67" s="26">
        <f>SUM(I65:I66)</f>
        <v>63743</v>
      </c>
      <c r="J67" s="26">
        <f>SUM(J65:J66)</f>
        <v>1705</v>
      </c>
      <c r="K67" s="26">
        <f>SUM(K65:K66)</f>
        <v>7194</v>
      </c>
      <c r="L67" s="24">
        <f t="shared" si="5"/>
        <v>118071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102190</v>
      </c>
      <c r="S67" s="14">
        <v>4</v>
      </c>
      <c r="T67" s="15">
        <f t="shared" si="0"/>
        <v>102194</v>
      </c>
      <c r="U67" s="16">
        <v>368793</v>
      </c>
      <c r="V67" s="16">
        <v>2295</v>
      </c>
      <c r="W67" s="13">
        <v>6786</v>
      </c>
      <c r="X67" s="15">
        <f t="shared" si="1"/>
        <v>473282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62835</v>
      </c>
      <c r="G68" s="23">
        <v>10</v>
      </c>
      <c r="H68" s="24">
        <f t="shared" si="4"/>
        <v>62845</v>
      </c>
      <c r="I68" s="25">
        <v>90227</v>
      </c>
      <c r="J68" s="25">
        <v>2404</v>
      </c>
      <c r="K68" s="22">
        <v>10231</v>
      </c>
      <c r="L68" s="24">
        <f t="shared" si="5"/>
        <v>155476</v>
      </c>
      <c r="M68" s="12"/>
      <c r="N68" s="88"/>
      <c r="O68" s="116"/>
      <c r="P68" s="101" t="s">
        <v>148</v>
      </c>
      <c r="Q68" s="102"/>
      <c r="R68" s="22">
        <v>79869</v>
      </c>
      <c r="S68" s="23">
        <v>7</v>
      </c>
      <c r="T68" s="24">
        <f t="shared" ref="T68:T78" si="6">SUM(R68:S68)</f>
        <v>79876</v>
      </c>
      <c r="U68" s="25">
        <v>282485</v>
      </c>
      <c r="V68" s="25">
        <v>1385</v>
      </c>
      <c r="W68" s="22">
        <v>2332</v>
      </c>
      <c r="X68" s="24">
        <f t="shared" ref="X68:X78" si="7">SUM(T68:V68)</f>
        <v>363746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46456</v>
      </c>
      <c r="G69" s="23">
        <v>15</v>
      </c>
      <c r="H69" s="24">
        <f t="shared" si="4"/>
        <v>46471</v>
      </c>
      <c r="I69" s="25">
        <v>137834</v>
      </c>
      <c r="J69" s="25">
        <v>1175</v>
      </c>
      <c r="K69" s="22">
        <v>3198</v>
      </c>
      <c r="L69" s="24">
        <f t="shared" si="5"/>
        <v>185480</v>
      </c>
      <c r="M69" s="12"/>
      <c r="N69" s="88"/>
      <c r="O69" s="116"/>
      <c r="P69" s="101" t="s">
        <v>150</v>
      </c>
      <c r="Q69" s="102"/>
      <c r="R69" s="22">
        <v>92667</v>
      </c>
      <c r="S69" s="23">
        <v>6</v>
      </c>
      <c r="T69" s="24">
        <f t="shared" si="6"/>
        <v>92673</v>
      </c>
      <c r="U69" s="25">
        <v>247690</v>
      </c>
      <c r="V69" s="25">
        <v>1206</v>
      </c>
      <c r="W69" s="22">
        <v>1651</v>
      </c>
      <c r="X69" s="24">
        <f t="shared" si="7"/>
        <v>341569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74767</v>
      </c>
      <c r="G70" s="23">
        <v>25</v>
      </c>
      <c r="H70" s="24">
        <f t="shared" si="4"/>
        <v>74792</v>
      </c>
      <c r="I70" s="25">
        <v>178159</v>
      </c>
      <c r="J70" s="25">
        <v>2111</v>
      </c>
      <c r="K70" s="22">
        <v>7425</v>
      </c>
      <c r="L70" s="24">
        <f t="shared" si="5"/>
        <v>255062</v>
      </c>
      <c r="M70" s="12"/>
      <c r="N70" s="88"/>
      <c r="O70" s="107"/>
      <c r="P70" s="101" t="s">
        <v>152</v>
      </c>
      <c r="Q70" s="102"/>
      <c r="R70" s="22">
        <v>44191</v>
      </c>
      <c r="S70" s="23">
        <v>3</v>
      </c>
      <c r="T70" s="24">
        <f t="shared" si="6"/>
        <v>44194</v>
      </c>
      <c r="U70" s="25">
        <v>127457</v>
      </c>
      <c r="V70" s="25">
        <v>525</v>
      </c>
      <c r="W70" s="22">
        <v>760</v>
      </c>
      <c r="X70" s="24">
        <f t="shared" si="7"/>
        <v>172176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107344</v>
      </c>
      <c r="G71" s="23">
        <v>24</v>
      </c>
      <c r="H71" s="24">
        <f t="shared" si="4"/>
        <v>107368</v>
      </c>
      <c r="I71" s="25">
        <v>252072</v>
      </c>
      <c r="J71" s="25">
        <v>3496</v>
      </c>
      <c r="K71" s="22">
        <v>10627</v>
      </c>
      <c r="L71" s="24">
        <f t="shared" si="5"/>
        <v>362936</v>
      </c>
      <c r="M71" s="9"/>
      <c r="N71" s="88"/>
      <c r="O71" s="120" t="s">
        <v>155</v>
      </c>
      <c r="P71" s="121"/>
      <c r="Q71" s="102"/>
      <c r="R71" s="22">
        <v>89892</v>
      </c>
      <c r="S71" s="23">
        <v>13</v>
      </c>
      <c r="T71" s="24">
        <f t="shared" si="6"/>
        <v>89905</v>
      </c>
      <c r="U71" s="25">
        <v>248772</v>
      </c>
      <c r="V71" s="25">
        <v>1419</v>
      </c>
      <c r="W71" s="22">
        <v>1374</v>
      </c>
      <c r="X71" s="24">
        <f t="shared" si="7"/>
        <v>340096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27802</v>
      </c>
      <c r="G72" s="23">
        <v>6</v>
      </c>
      <c r="H72" s="24">
        <f t="shared" si="4"/>
        <v>27808</v>
      </c>
      <c r="I72" s="25">
        <v>50824</v>
      </c>
      <c r="J72" s="25">
        <v>860</v>
      </c>
      <c r="K72" s="22">
        <v>3805</v>
      </c>
      <c r="L72" s="24">
        <f t="shared" si="5"/>
        <v>79492</v>
      </c>
      <c r="M72" s="9"/>
      <c r="N72" s="88"/>
      <c r="O72" s="115" t="s">
        <v>157</v>
      </c>
      <c r="P72" s="101" t="s">
        <v>158</v>
      </c>
      <c r="Q72" s="102"/>
      <c r="R72" s="22">
        <v>83162</v>
      </c>
      <c r="S72" s="23">
        <v>9</v>
      </c>
      <c r="T72" s="24">
        <f t="shared" si="6"/>
        <v>83171</v>
      </c>
      <c r="U72" s="25">
        <v>234824</v>
      </c>
      <c r="V72" s="25">
        <v>1258</v>
      </c>
      <c r="W72" s="22">
        <v>2007</v>
      </c>
      <c r="X72" s="24">
        <f t="shared" si="7"/>
        <v>319253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135146</v>
      </c>
      <c r="G73" s="23">
        <f>SUM(G71:G72)</f>
        <v>30</v>
      </c>
      <c r="H73" s="24">
        <f t="shared" si="4"/>
        <v>135176</v>
      </c>
      <c r="I73" s="25">
        <f>SUM(I71:I72)</f>
        <v>302896</v>
      </c>
      <c r="J73" s="25">
        <f>SUM(J71:J72)</f>
        <v>4356</v>
      </c>
      <c r="K73" s="22">
        <f>SUM(K71:K72)</f>
        <v>14432</v>
      </c>
      <c r="L73" s="24">
        <f t="shared" si="5"/>
        <v>442428</v>
      </c>
      <c r="M73" s="9"/>
      <c r="N73" s="88"/>
      <c r="O73" s="116"/>
      <c r="P73" s="101" t="s">
        <v>159</v>
      </c>
      <c r="Q73" s="102"/>
      <c r="R73" s="22">
        <v>41912</v>
      </c>
      <c r="S73" s="23">
        <v>6</v>
      </c>
      <c r="T73" s="24">
        <f t="shared" si="6"/>
        <v>41918</v>
      </c>
      <c r="U73" s="25">
        <v>109424</v>
      </c>
      <c r="V73" s="25">
        <v>478</v>
      </c>
      <c r="W73" s="22">
        <v>768</v>
      </c>
      <c r="X73" s="24">
        <f t="shared" si="7"/>
        <v>151820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72408</v>
      </c>
      <c r="G74" s="23">
        <v>11</v>
      </c>
      <c r="H74" s="24">
        <f t="shared" si="4"/>
        <v>72419</v>
      </c>
      <c r="I74" s="25">
        <v>211886</v>
      </c>
      <c r="J74" s="25">
        <v>1589</v>
      </c>
      <c r="K74" s="22">
        <v>3442</v>
      </c>
      <c r="L74" s="24">
        <f t="shared" si="5"/>
        <v>285894</v>
      </c>
      <c r="M74" s="9"/>
      <c r="N74" s="88"/>
      <c r="O74" s="107"/>
      <c r="P74" s="101" t="s">
        <v>161</v>
      </c>
      <c r="Q74" s="102"/>
      <c r="R74" s="22">
        <v>12678</v>
      </c>
      <c r="S74" s="23">
        <v>0</v>
      </c>
      <c r="T74" s="24">
        <f t="shared" si="6"/>
        <v>12678</v>
      </c>
      <c r="U74" s="25">
        <v>21060</v>
      </c>
      <c r="V74" s="25">
        <v>178</v>
      </c>
      <c r="W74" s="22">
        <v>155</v>
      </c>
      <c r="X74" s="24">
        <f t="shared" si="7"/>
        <v>33916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63408</v>
      </c>
      <c r="G75" s="23">
        <v>23</v>
      </c>
      <c r="H75" s="24">
        <f t="shared" si="4"/>
        <v>63431</v>
      </c>
      <c r="I75" s="25">
        <v>189507</v>
      </c>
      <c r="J75" s="25">
        <v>1579</v>
      </c>
      <c r="K75" s="22">
        <v>4671</v>
      </c>
      <c r="L75" s="24">
        <f t="shared" si="5"/>
        <v>254517</v>
      </c>
      <c r="M75" s="9"/>
      <c r="N75" s="88"/>
      <c r="O75" s="120" t="s">
        <v>163</v>
      </c>
      <c r="P75" s="121"/>
      <c r="Q75" s="102"/>
      <c r="R75" s="22">
        <v>183546</v>
      </c>
      <c r="S75" s="23">
        <v>13</v>
      </c>
      <c r="T75" s="24">
        <f t="shared" si="6"/>
        <v>183559</v>
      </c>
      <c r="U75" s="25">
        <v>477486</v>
      </c>
      <c r="V75" s="25">
        <v>3267</v>
      </c>
      <c r="W75" s="22">
        <v>3288</v>
      </c>
      <c r="X75" s="24">
        <f t="shared" si="7"/>
        <v>664312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97553</v>
      </c>
      <c r="G76" s="23">
        <v>23</v>
      </c>
      <c r="H76" s="24">
        <f t="shared" si="4"/>
        <v>97576</v>
      </c>
      <c r="I76" s="25">
        <v>200102</v>
      </c>
      <c r="J76" s="25">
        <v>1412</v>
      </c>
      <c r="K76" s="22">
        <v>1767</v>
      </c>
      <c r="L76" s="24">
        <f t="shared" si="5"/>
        <v>299090</v>
      </c>
      <c r="M76" s="9"/>
      <c r="N76" s="88"/>
      <c r="O76" s="120" t="s">
        <v>166</v>
      </c>
      <c r="P76" s="121"/>
      <c r="Q76" s="102"/>
      <c r="R76" s="22">
        <v>124404</v>
      </c>
      <c r="S76" s="23">
        <v>14</v>
      </c>
      <c r="T76" s="24">
        <f t="shared" si="6"/>
        <v>124418</v>
      </c>
      <c r="U76" s="46">
        <v>318688</v>
      </c>
      <c r="V76" s="46">
        <v>1753</v>
      </c>
      <c r="W76" s="22">
        <v>2113</v>
      </c>
      <c r="X76" s="24">
        <f t="shared" si="7"/>
        <v>444859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11075</v>
      </c>
      <c r="G77" s="23">
        <v>2</v>
      </c>
      <c r="H77" s="24">
        <f t="shared" si="4"/>
        <v>11077</v>
      </c>
      <c r="I77" s="25">
        <v>26593</v>
      </c>
      <c r="J77" s="25">
        <v>196</v>
      </c>
      <c r="K77" s="22">
        <v>126</v>
      </c>
      <c r="L77" s="24">
        <f t="shared" si="5"/>
        <v>37866</v>
      </c>
      <c r="M77" s="9"/>
      <c r="N77" s="88"/>
      <c r="O77" s="120" t="s">
        <v>168</v>
      </c>
      <c r="P77" s="121"/>
      <c r="Q77" s="102"/>
      <c r="R77" s="22">
        <v>147286</v>
      </c>
      <c r="S77" s="23">
        <v>9</v>
      </c>
      <c r="T77" s="24">
        <f t="shared" si="6"/>
        <v>147295</v>
      </c>
      <c r="U77" s="46">
        <v>328556</v>
      </c>
      <c r="V77" s="46">
        <v>1619</v>
      </c>
      <c r="W77" s="47">
        <v>1861</v>
      </c>
      <c r="X77" s="24">
        <f t="shared" si="7"/>
        <v>477470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108628</v>
      </c>
      <c r="G78" s="23">
        <f>SUM(G76:G77)</f>
        <v>25</v>
      </c>
      <c r="H78" s="24">
        <f t="shared" si="4"/>
        <v>108653</v>
      </c>
      <c r="I78" s="22">
        <f>SUM(I76:I77)</f>
        <v>226695</v>
      </c>
      <c r="J78" s="22">
        <f>SUM(J76:J77)</f>
        <v>1608</v>
      </c>
      <c r="K78" s="22">
        <f>SUM(K76:K77)</f>
        <v>1893</v>
      </c>
      <c r="L78" s="24">
        <f t="shared" si="5"/>
        <v>336956</v>
      </c>
      <c r="M78" s="9"/>
      <c r="N78" s="88"/>
      <c r="O78" s="135" t="s">
        <v>169</v>
      </c>
      <c r="P78" s="101" t="s">
        <v>170</v>
      </c>
      <c r="Q78" s="102"/>
      <c r="R78" s="22">
        <v>198980</v>
      </c>
      <c r="S78" s="23">
        <v>14</v>
      </c>
      <c r="T78" s="24">
        <f t="shared" si="6"/>
        <v>198994</v>
      </c>
      <c r="U78" s="46">
        <v>435975</v>
      </c>
      <c r="V78" s="46">
        <v>2208</v>
      </c>
      <c r="W78" s="47">
        <v>2943</v>
      </c>
      <c r="X78" s="24">
        <f t="shared" si="7"/>
        <v>637177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1912219</v>
      </c>
      <c r="G79" s="32">
        <f>SUM(G32,G35,G38:G39,G43,G46,G49,G52:G53,G56:G58,G61,G64,G67:G70,G73:G75,G78)</f>
        <v>336</v>
      </c>
      <c r="H79" s="33">
        <f t="shared" si="4"/>
        <v>1912555</v>
      </c>
      <c r="I79" s="31">
        <f>SUM(I32,I35,I38:I39,I43,I46,I49,I52:I53,I56:I58,I61,I64,I67:I70,I73:I75,I78)</f>
        <v>4955205</v>
      </c>
      <c r="J79" s="31">
        <f>SUM(J32,J35,J38:J39,J43,J46,J49,J52:J53,J56:J58,J61,J64,J67:J70,J73:J75,J78)</f>
        <v>40523</v>
      </c>
      <c r="K79" s="31">
        <f>SUM(K32,K35,K38:K39,K43,K46,K49,K52:K53,K56:K58,K61,K64,K67:K70,K73:K75,K78)</f>
        <v>108451</v>
      </c>
      <c r="L79" s="33">
        <f t="shared" si="5"/>
        <v>6908283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24444</v>
      </c>
      <c r="S79" s="23">
        <f t="shared" si="8"/>
        <v>0</v>
      </c>
      <c r="T79" s="24">
        <f t="shared" si="8"/>
        <v>24444</v>
      </c>
      <c r="U79" s="46">
        <f t="shared" si="8"/>
        <v>34904</v>
      </c>
      <c r="V79" s="46">
        <f t="shared" si="8"/>
        <v>294</v>
      </c>
      <c r="W79" s="47">
        <f t="shared" si="8"/>
        <v>360</v>
      </c>
      <c r="X79" s="24">
        <f>SUM(T79:V79)</f>
        <v>59642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1225221</v>
      </c>
      <c r="S80" s="32">
        <f>SUM(S67:S79)</f>
        <v>98</v>
      </c>
      <c r="T80" s="33">
        <f t="shared" ref="T80:T85" si="9">SUM(R80:S80)</f>
        <v>1225319</v>
      </c>
      <c r="U80" s="37">
        <f>SUM(U67:U79)</f>
        <v>3236114</v>
      </c>
      <c r="V80" s="37">
        <f>SUM(V67:V79)</f>
        <v>17885</v>
      </c>
      <c r="W80" s="40">
        <f>SUM(W67:W79)</f>
        <v>26398</v>
      </c>
      <c r="X80" s="33">
        <f t="shared" ref="X80:X85" si="10">SUM(T80:V80)</f>
        <v>4479318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116045</v>
      </c>
      <c r="S81" s="14">
        <v>1</v>
      </c>
      <c r="T81" s="15">
        <f t="shared" si="9"/>
        <v>116046</v>
      </c>
      <c r="U81" s="51">
        <v>424781</v>
      </c>
      <c r="V81" s="16">
        <v>2313</v>
      </c>
      <c r="W81" s="13">
        <v>1747</v>
      </c>
      <c r="X81" s="15">
        <f t="shared" si="10"/>
        <v>543140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11479</v>
      </c>
      <c r="S82" s="23">
        <v>0</v>
      </c>
      <c r="T82" s="24">
        <f t="shared" si="9"/>
        <v>11479</v>
      </c>
      <c r="U82" s="25">
        <v>20852</v>
      </c>
      <c r="V82" s="25">
        <v>187</v>
      </c>
      <c r="W82" s="22">
        <v>111</v>
      </c>
      <c r="X82" s="24">
        <f t="shared" si="10"/>
        <v>32518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10305</v>
      </c>
      <c r="S83" s="23">
        <v>0</v>
      </c>
      <c r="T83" s="24">
        <f t="shared" si="9"/>
        <v>10305</v>
      </c>
      <c r="U83" s="25">
        <v>19033</v>
      </c>
      <c r="V83" s="25">
        <v>169</v>
      </c>
      <c r="W83" s="22">
        <v>178</v>
      </c>
      <c r="X83" s="24">
        <f t="shared" si="10"/>
        <v>29507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137829</v>
      </c>
      <c r="S84" s="32">
        <f>SUM(S81:S83)</f>
        <v>1</v>
      </c>
      <c r="T84" s="33">
        <f t="shared" si="9"/>
        <v>137830</v>
      </c>
      <c r="U84" s="34">
        <f>SUM(U81:U83)</f>
        <v>464666</v>
      </c>
      <c r="V84" s="34">
        <f>SUM(V81:V83)</f>
        <v>2669</v>
      </c>
      <c r="W84" s="31">
        <f>SUM(W81:W83)</f>
        <v>2036</v>
      </c>
      <c r="X84" s="33">
        <f t="shared" si="10"/>
        <v>605165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8371162</v>
      </c>
      <c r="S85" s="54">
        <f>SUM(G31,G13,G79,S14,S38,S50,S61,S66,S80,S84)</f>
        <v>1220</v>
      </c>
      <c r="T85" s="55">
        <f t="shared" si="9"/>
        <v>8372382</v>
      </c>
      <c r="U85" s="56">
        <f>SUM(I31,I13,I79,U14,U38,U50,U61,U66,U80,U84)</f>
        <v>22557147</v>
      </c>
      <c r="V85" s="56">
        <f>SUM(J31,J13,J79,V14,V38,V50,V61,V66,V80,V84)</f>
        <v>161541</v>
      </c>
      <c r="W85" s="57">
        <f>SUM(K31,K13,K79,W14,W38,W50,W61,W66,W80,W84)</f>
        <v>284312</v>
      </c>
      <c r="X85" s="55">
        <f t="shared" si="10"/>
        <v>31091070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821</v>
      </c>
      <c r="S91" s="61">
        <v>0</v>
      </c>
      <c r="T91" s="61">
        <f>SUM(R91:S91)</f>
        <v>821</v>
      </c>
      <c r="U91" s="61">
        <v>490</v>
      </c>
      <c r="V91" s="61">
        <v>5</v>
      </c>
      <c r="W91" s="61">
        <v>17</v>
      </c>
      <c r="X91" s="61">
        <f>SUM(U91:W91)</f>
        <v>512</v>
      </c>
    </row>
    <row r="92" spans="1:256" hidden="1" x14ac:dyDescent="0.15">
      <c r="N92" s="140"/>
      <c r="O92" s="141"/>
      <c r="P92" s="140"/>
      <c r="Q92" s="60" t="s">
        <v>179</v>
      </c>
      <c r="R92" s="61">
        <v>23623</v>
      </c>
      <c r="S92" s="61">
        <v>0</v>
      </c>
      <c r="T92" s="61">
        <f>SUM(R92:S92)</f>
        <v>23623</v>
      </c>
      <c r="U92" s="61">
        <v>34414</v>
      </c>
      <c r="V92" s="61">
        <v>289</v>
      </c>
      <c r="W92" s="61">
        <v>343</v>
      </c>
      <c r="X92" s="61">
        <f>SUM(U92:W92)</f>
        <v>35046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195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113886</v>
      </c>
      <c r="S4" s="14">
        <v>5</v>
      </c>
      <c r="T4" s="15">
        <f t="shared" ref="T4:T67" si="0">SUM(R4:S4)</f>
        <v>113891</v>
      </c>
      <c r="U4" s="16">
        <v>372634</v>
      </c>
      <c r="V4" s="16">
        <v>2248</v>
      </c>
      <c r="W4" s="13">
        <v>2248</v>
      </c>
      <c r="X4" s="15">
        <f t="shared" ref="X4:X67" si="1">SUM(T4:V4)</f>
        <v>488773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97126</v>
      </c>
      <c r="S5" s="23">
        <v>8</v>
      </c>
      <c r="T5" s="24">
        <f t="shared" si="0"/>
        <v>97134</v>
      </c>
      <c r="U5" s="25">
        <v>244197</v>
      </c>
      <c r="V5" s="25">
        <v>1494</v>
      </c>
      <c r="W5" s="22">
        <v>1552</v>
      </c>
      <c r="X5" s="24">
        <f t="shared" si="1"/>
        <v>342825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86704</v>
      </c>
      <c r="G6" s="14">
        <v>10</v>
      </c>
      <c r="H6" s="15">
        <f t="shared" ref="H6:H42" si="2">SUM(F6:G6)</f>
        <v>86714</v>
      </c>
      <c r="I6" s="16">
        <v>389381</v>
      </c>
      <c r="J6" s="16">
        <v>3661</v>
      </c>
      <c r="K6" s="13">
        <v>8067</v>
      </c>
      <c r="L6" s="15">
        <f t="shared" ref="L6:L42" si="3">SUM(H6:J6)</f>
        <v>479756</v>
      </c>
      <c r="M6" s="12"/>
      <c r="N6" s="88"/>
      <c r="O6" s="96" t="s">
        <v>15</v>
      </c>
      <c r="P6" s="82"/>
      <c r="Q6" s="83"/>
      <c r="R6" s="22">
        <v>84285</v>
      </c>
      <c r="S6" s="23">
        <v>9</v>
      </c>
      <c r="T6" s="24">
        <f t="shared" si="0"/>
        <v>84294</v>
      </c>
      <c r="U6" s="25">
        <v>284049</v>
      </c>
      <c r="V6" s="25">
        <v>1294</v>
      </c>
      <c r="W6" s="22">
        <v>1886</v>
      </c>
      <c r="X6" s="24">
        <f t="shared" si="1"/>
        <v>369637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28448</v>
      </c>
      <c r="G7" s="23">
        <v>1</v>
      </c>
      <c r="H7" s="24">
        <f t="shared" si="2"/>
        <v>28449</v>
      </c>
      <c r="I7" s="25">
        <v>96165</v>
      </c>
      <c r="J7" s="25">
        <v>508</v>
      </c>
      <c r="K7" s="22">
        <v>903</v>
      </c>
      <c r="L7" s="24">
        <f t="shared" si="3"/>
        <v>125122</v>
      </c>
      <c r="M7" s="12"/>
      <c r="N7" s="88"/>
      <c r="O7" s="84" t="s">
        <v>17</v>
      </c>
      <c r="P7" s="82" t="s">
        <v>18</v>
      </c>
      <c r="Q7" s="83"/>
      <c r="R7" s="22">
        <v>55610</v>
      </c>
      <c r="S7" s="23">
        <v>5</v>
      </c>
      <c r="T7" s="24">
        <f t="shared" si="0"/>
        <v>55615</v>
      </c>
      <c r="U7" s="25">
        <v>150092</v>
      </c>
      <c r="V7" s="25">
        <v>772</v>
      </c>
      <c r="W7" s="22">
        <v>979</v>
      </c>
      <c r="X7" s="24">
        <f t="shared" si="1"/>
        <v>206479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41270</v>
      </c>
      <c r="G8" s="23">
        <v>3</v>
      </c>
      <c r="H8" s="24">
        <f t="shared" si="2"/>
        <v>41273</v>
      </c>
      <c r="I8" s="25">
        <v>122584</v>
      </c>
      <c r="J8" s="25">
        <v>854</v>
      </c>
      <c r="K8" s="22">
        <v>1744</v>
      </c>
      <c r="L8" s="24">
        <f t="shared" si="3"/>
        <v>164711</v>
      </c>
      <c r="M8" s="12"/>
      <c r="N8" s="88"/>
      <c r="O8" s="84"/>
      <c r="P8" s="82" t="s">
        <v>20</v>
      </c>
      <c r="Q8" s="83"/>
      <c r="R8" s="22">
        <v>27420</v>
      </c>
      <c r="S8" s="23">
        <v>14</v>
      </c>
      <c r="T8" s="24">
        <f t="shared" si="0"/>
        <v>27434</v>
      </c>
      <c r="U8" s="25">
        <v>123061</v>
      </c>
      <c r="V8" s="25">
        <v>784</v>
      </c>
      <c r="W8" s="22">
        <v>1142</v>
      </c>
      <c r="X8" s="24">
        <f t="shared" si="1"/>
        <v>151279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27974</v>
      </c>
      <c r="G9" s="23">
        <v>2</v>
      </c>
      <c r="H9" s="24">
        <f t="shared" si="2"/>
        <v>27976</v>
      </c>
      <c r="I9" s="25">
        <v>93741</v>
      </c>
      <c r="J9" s="25">
        <v>516</v>
      </c>
      <c r="K9" s="22">
        <v>908</v>
      </c>
      <c r="L9" s="24">
        <f t="shared" si="3"/>
        <v>122233</v>
      </c>
      <c r="M9" s="12"/>
      <c r="N9" s="88"/>
      <c r="O9" s="84"/>
      <c r="P9" s="82" t="s">
        <v>10</v>
      </c>
      <c r="Q9" s="83"/>
      <c r="R9" s="26">
        <f>SUM(R7:R8)</f>
        <v>83030</v>
      </c>
      <c r="S9" s="23">
        <f>SUM(S7:S8)</f>
        <v>19</v>
      </c>
      <c r="T9" s="24">
        <f t="shared" si="0"/>
        <v>83049</v>
      </c>
      <c r="U9" s="22">
        <f>SUM(U7:U8)</f>
        <v>273153</v>
      </c>
      <c r="V9" s="22">
        <f>SUM(V7:V8)</f>
        <v>1556</v>
      </c>
      <c r="W9" s="22">
        <f>SUM(W7:W8)</f>
        <v>2121</v>
      </c>
      <c r="X9" s="24">
        <f t="shared" si="1"/>
        <v>357758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21914</v>
      </c>
      <c r="G10" s="23">
        <v>0</v>
      </c>
      <c r="H10" s="24">
        <f t="shared" si="2"/>
        <v>21914</v>
      </c>
      <c r="I10" s="25">
        <v>68750</v>
      </c>
      <c r="J10" s="25">
        <v>380</v>
      </c>
      <c r="K10" s="22">
        <v>732</v>
      </c>
      <c r="L10" s="24">
        <f t="shared" si="3"/>
        <v>91044</v>
      </c>
      <c r="M10" s="12"/>
      <c r="N10" s="88"/>
      <c r="O10" s="84" t="s">
        <v>23</v>
      </c>
      <c r="P10" s="82" t="s">
        <v>24</v>
      </c>
      <c r="Q10" s="83"/>
      <c r="R10" s="22">
        <v>151295</v>
      </c>
      <c r="S10" s="23">
        <v>31</v>
      </c>
      <c r="T10" s="24">
        <f t="shared" si="0"/>
        <v>151326</v>
      </c>
      <c r="U10" s="25">
        <v>284803</v>
      </c>
      <c r="V10" s="25">
        <v>2070</v>
      </c>
      <c r="W10" s="22">
        <v>2330</v>
      </c>
      <c r="X10" s="24">
        <f t="shared" si="1"/>
        <v>438199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26618</v>
      </c>
      <c r="G11" s="23">
        <v>2</v>
      </c>
      <c r="H11" s="24">
        <f t="shared" si="2"/>
        <v>26620</v>
      </c>
      <c r="I11" s="25">
        <v>77787</v>
      </c>
      <c r="J11" s="25">
        <v>375</v>
      </c>
      <c r="K11" s="22">
        <v>828</v>
      </c>
      <c r="L11" s="24">
        <f t="shared" si="3"/>
        <v>104782</v>
      </c>
      <c r="M11" s="12"/>
      <c r="N11" s="88"/>
      <c r="O11" s="84"/>
      <c r="P11" s="85" t="s">
        <v>26</v>
      </c>
      <c r="Q11" s="65" t="s">
        <v>27</v>
      </c>
      <c r="R11" s="22">
        <v>125233</v>
      </c>
      <c r="S11" s="23">
        <v>23</v>
      </c>
      <c r="T11" s="24">
        <f t="shared" si="0"/>
        <v>125256</v>
      </c>
      <c r="U11" s="25">
        <v>236201</v>
      </c>
      <c r="V11" s="25">
        <v>1716</v>
      </c>
      <c r="W11" s="22">
        <v>2271</v>
      </c>
      <c r="X11" s="24">
        <f t="shared" si="1"/>
        <v>363173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24736</v>
      </c>
      <c r="G12" s="23">
        <v>3</v>
      </c>
      <c r="H12" s="24">
        <f t="shared" si="2"/>
        <v>24739</v>
      </c>
      <c r="I12" s="25">
        <v>63486</v>
      </c>
      <c r="J12" s="25">
        <v>416</v>
      </c>
      <c r="K12" s="22">
        <v>745</v>
      </c>
      <c r="L12" s="24">
        <f t="shared" si="3"/>
        <v>88641</v>
      </c>
      <c r="M12" s="12"/>
      <c r="N12" s="88"/>
      <c r="O12" s="84"/>
      <c r="P12" s="86"/>
      <c r="Q12" s="65" t="s">
        <v>29</v>
      </c>
      <c r="R12" s="28">
        <v>25533</v>
      </c>
      <c r="S12" s="29">
        <v>5</v>
      </c>
      <c r="T12" s="24">
        <f t="shared" si="0"/>
        <v>25538</v>
      </c>
      <c r="U12" s="30">
        <v>56561</v>
      </c>
      <c r="V12" s="30">
        <v>382</v>
      </c>
      <c r="W12" s="28">
        <v>500</v>
      </c>
      <c r="X12" s="24">
        <f t="shared" si="1"/>
        <v>82481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257664</v>
      </c>
      <c r="G13" s="32">
        <f>SUM(G6:G12)</f>
        <v>21</v>
      </c>
      <c r="H13" s="33">
        <f t="shared" si="2"/>
        <v>257685</v>
      </c>
      <c r="I13" s="34">
        <f>SUM(I6:I12)</f>
        <v>911894</v>
      </c>
      <c r="J13" s="34">
        <f>SUM(J6:J12)</f>
        <v>6710</v>
      </c>
      <c r="K13" s="31">
        <f>SUM(K6:K12)</f>
        <v>13927</v>
      </c>
      <c r="L13" s="33">
        <f t="shared" si="3"/>
        <v>1176289</v>
      </c>
      <c r="M13" s="12"/>
      <c r="N13" s="88"/>
      <c r="O13" s="84"/>
      <c r="P13" s="86"/>
      <c r="Q13" s="65" t="s">
        <v>10</v>
      </c>
      <c r="R13" s="26">
        <f>SUM(R11:R12)</f>
        <v>150766</v>
      </c>
      <c r="S13" s="23">
        <f>SUM(S11:S12)</f>
        <v>28</v>
      </c>
      <c r="T13" s="24">
        <f t="shared" si="0"/>
        <v>150794</v>
      </c>
      <c r="U13" s="22">
        <f>SUM(U11:U12)</f>
        <v>292762</v>
      </c>
      <c r="V13" s="22">
        <f>SUM(V11:V12)</f>
        <v>2098</v>
      </c>
      <c r="W13" s="22">
        <f>SUM(W11:W12)</f>
        <v>2771</v>
      </c>
      <c r="X13" s="24">
        <f t="shared" si="1"/>
        <v>445654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83261</v>
      </c>
      <c r="G14" s="23">
        <v>3</v>
      </c>
      <c r="H14" s="24">
        <f t="shared" si="2"/>
        <v>83264</v>
      </c>
      <c r="I14" s="25">
        <v>205822</v>
      </c>
      <c r="J14" s="25">
        <v>1576</v>
      </c>
      <c r="K14" s="22">
        <v>1386</v>
      </c>
      <c r="L14" s="24">
        <f t="shared" si="3"/>
        <v>290662</v>
      </c>
      <c r="M14" s="12"/>
      <c r="N14" s="89"/>
      <c r="O14" s="103" t="s">
        <v>30</v>
      </c>
      <c r="P14" s="104"/>
      <c r="Q14" s="105"/>
      <c r="R14" s="35">
        <f>SUM(R4:R6,R9:R10,R13)</f>
        <v>680388</v>
      </c>
      <c r="S14" s="32">
        <f>SUM(S4:S6,S9:S10,S13)</f>
        <v>100</v>
      </c>
      <c r="T14" s="33">
        <f t="shared" si="0"/>
        <v>680488</v>
      </c>
      <c r="U14" s="31">
        <f>SUM(U4:U6,U9:U10,U13)</f>
        <v>1751598</v>
      </c>
      <c r="V14" s="31">
        <f>SUM(V4:V6,V9:V10,V13)</f>
        <v>10760</v>
      </c>
      <c r="W14" s="31">
        <f>SUM(W4:W6,W9:W10,W13)</f>
        <v>12908</v>
      </c>
      <c r="X14" s="33">
        <f t="shared" si="1"/>
        <v>2442846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50791</v>
      </c>
      <c r="G15" s="23">
        <v>0</v>
      </c>
      <c r="H15" s="24">
        <f t="shared" si="2"/>
        <v>50791</v>
      </c>
      <c r="I15" s="25">
        <v>118116</v>
      </c>
      <c r="J15" s="25">
        <v>838</v>
      </c>
      <c r="K15" s="22">
        <v>783</v>
      </c>
      <c r="L15" s="24">
        <f t="shared" si="3"/>
        <v>169745</v>
      </c>
      <c r="M15" s="12"/>
      <c r="N15" s="87" t="s">
        <v>35</v>
      </c>
      <c r="O15" s="93" t="s">
        <v>36</v>
      </c>
      <c r="P15" s="94"/>
      <c r="Q15" s="95"/>
      <c r="R15" s="13">
        <v>78820</v>
      </c>
      <c r="S15" s="14">
        <v>5</v>
      </c>
      <c r="T15" s="15">
        <f t="shared" si="0"/>
        <v>78825</v>
      </c>
      <c r="U15" s="16">
        <v>208285</v>
      </c>
      <c r="V15" s="16">
        <v>1220</v>
      </c>
      <c r="W15" s="13">
        <v>1206</v>
      </c>
      <c r="X15" s="15">
        <f t="shared" si="1"/>
        <v>288330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80044</v>
      </c>
      <c r="G16" s="23">
        <v>9</v>
      </c>
      <c r="H16" s="24">
        <f t="shared" si="2"/>
        <v>80053</v>
      </c>
      <c r="I16" s="25">
        <v>149955</v>
      </c>
      <c r="J16" s="25">
        <v>1015</v>
      </c>
      <c r="K16" s="22">
        <v>1154</v>
      </c>
      <c r="L16" s="24">
        <f t="shared" si="3"/>
        <v>231023</v>
      </c>
      <c r="M16" s="12"/>
      <c r="N16" s="88"/>
      <c r="O16" s="97" t="s">
        <v>39</v>
      </c>
      <c r="P16" s="100" t="s">
        <v>40</v>
      </c>
      <c r="Q16" s="81"/>
      <c r="R16" s="22">
        <v>147941</v>
      </c>
      <c r="S16" s="23">
        <v>26</v>
      </c>
      <c r="T16" s="24">
        <f t="shared" si="0"/>
        <v>147967</v>
      </c>
      <c r="U16" s="25">
        <v>461727</v>
      </c>
      <c r="V16" s="25">
        <v>2635</v>
      </c>
      <c r="W16" s="22">
        <v>2987</v>
      </c>
      <c r="X16" s="24">
        <f t="shared" si="1"/>
        <v>612329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30100</v>
      </c>
      <c r="G17" s="23">
        <v>1</v>
      </c>
      <c r="H17" s="24">
        <f t="shared" si="2"/>
        <v>30101</v>
      </c>
      <c r="I17" s="25">
        <v>94585</v>
      </c>
      <c r="J17" s="25">
        <v>607</v>
      </c>
      <c r="K17" s="22">
        <v>833</v>
      </c>
      <c r="L17" s="24">
        <f t="shared" si="3"/>
        <v>125293</v>
      </c>
      <c r="M17" s="12"/>
      <c r="N17" s="88"/>
      <c r="O17" s="98"/>
      <c r="P17" s="100" t="s">
        <v>42</v>
      </c>
      <c r="Q17" s="81"/>
      <c r="R17" s="22">
        <v>22264</v>
      </c>
      <c r="S17" s="23">
        <v>5</v>
      </c>
      <c r="T17" s="24">
        <f t="shared" si="0"/>
        <v>22269</v>
      </c>
      <c r="U17" s="25">
        <v>39429</v>
      </c>
      <c r="V17" s="25">
        <v>292</v>
      </c>
      <c r="W17" s="22">
        <v>291</v>
      </c>
      <c r="X17" s="24">
        <f t="shared" si="1"/>
        <v>61990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34403</v>
      </c>
      <c r="G18" s="23">
        <v>1</v>
      </c>
      <c r="H18" s="24">
        <f t="shared" si="2"/>
        <v>34404</v>
      </c>
      <c r="I18" s="25">
        <v>71164</v>
      </c>
      <c r="J18" s="25">
        <v>400</v>
      </c>
      <c r="K18" s="22">
        <v>450</v>
      </c>
      <c r="L18" s="24">
        <f t="shared" si="3"/>
        <v>105968</v>
      </c>
      <c r="M18" s="12"/>
      <c r="N18" s="88"/>
      <c r="O18" s="99"/>
      <c r="P18" s="100" t="s">
        <v>10</v>
      </c>
      <c r="Q18" s="81"/>
      <c r="R18" s="22">
        <f>SUM(R16:R17)</f>
        <v>170205</v>
      </c>
      <c r="S18" s="23">
        <f>SUM(S16:S17)</f>
        <v>31</v>
      </c>
      <c r="T18" s="24">
        <f t="shared" si="0"/>
        <v>170236</v>
      </c>
      <c r="U18" s="25">
        <f>SUM(U16:U17)</f>
        <v>501156</v>
      </c>
      <c r="V18" s="25">
        <f>SUM(V16:V17)</f>
        <v>2927</v>
      </c>
      <c r="W18" s="22">
        <f>SUM(W16:W17)</f>
        <v>3278</v>
      </c>
      <c r="X18" s="24">
        <f t="shared" si="1"/>
        <v>674319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144547</v>
      </c>
      <c r="G19" s="23">
        <f>SUM(G16:G18)</f>
        <v>11</v>
      </c>
      <c r="H19" s="24">
        <f t="shared" si="2"/>
        <v>144558</v>
      </c>
      <c r="I19" s="25">
        <f>SUM(I16:I18)</f>
        <v>315704</v>
      </c>
      <c r="J19" s="25">
        <f>SUM(J16:J18)</f>
        <v>2022</v>
      </c>
      <c r="K19" s="22">
        <f>SUM(K16:K18)</f>
        <v>2437</v>
      </c>
      <c r="L19" s="24">
        <f>SUM(H19:J19)</f>
        <v>462284</v>
      </c>
      <c r="M19" s="12"/>
      <c r="N19" s="88"/>
      <c r="O19" s="115" t="s">
        <v>44</v>
      </c>
      <c r="P19" s="101" t="s">
        <v>45</v>
      </c>
      <c r="Q19" s="102"/>
      <c r="R19" s="22">
        <v>75414</v>
      </c>
      <c r="S19" s="23">
        <v>14</v>
      </c>
      <c r="T19" s="24">
        <f t="shared" si="0"/>
        <v>75428</v>
      </c>
      <c r="U19" s="25">
        <v>257661</v>
      </c>
      <c r="V19" s="25">
        <v>1321</v>
      </c>
      <c r="W19" s="22">
        <v>1808</v>
      </c>
      <c r="X19" s="24">
        <f t="shared" si="1"/>
        <v>334410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126526</v>
      </c>
      <c r="G20" s="23">
        <v>10</v>
      </c>
      <c r="H20" s="24">
        <f t="shared" si="2"/>
        <v>126536</v>
      </c>
      <c r="I20" s="25">
        <v>320033</v>
      </c>
      <c r="J20" s="25">
        <v>2678</v>
      </c>
      <c r="K20" s="22">
        <v>2269</v>
      </c>
      <c r="L20" s="24">
        <f t="shared" si="3"/>
        <v>449247</v>
      </c>
      <c r="M20" s="12"/>
      <c r="N20" s="88"/>
      <c r="O20" s="116"/>
      <c r="P20" s="101" t="s">
        <v>47</v>
      </c>
      <c r="Q20" s="102"/>
      <c r="R20" s="22">
        <v>100611</v>
      </c>
      <c r="S20" s="23">
        <v>14</v>
      </c>
      <c r="T20" s="24">
        <f t="shared" si="0"/>
        <v>100625</v>
      </c>
      <c r="U20" s="25">
        <v>350341</v>
      </c>
      <c r="V20" s="25">
        <v>1384</v>
      </c>
      <c r="W20" s="22">
        <v>2582</v>
      </c>
      <c r="X20" s="24">
        <f t="shared" si="1"/>
        <v>452350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32834</v>
      </c>
      <c r="G21" s="23">
        <v>5</v>
      </c>
      <c r="H21" s="24">
        <f t="shared" si="2"/>
        <v>32839</v>
      </c>
      <c r="I21" s="25">
        <v>145533</v>
      </c>
      <c r="J21" s="25">
        <v>979</v>
      </c>
      <c r="K21" s="22">
        <v>2455</v>
      </c>
      <c r="L21" s="24">
        <f t="shared" si="3"/>
        <v>179351</v>
      </c>
      <c r="M21" s="12"/>
      <c r="N21" s="88"/>
      <c r="O21" s="116"/>
      <c r="P21" s="117" t="s">
        <v>49</v>
      </c>
      <c r="Q21" s="65" t="s">
        <v>49</v>
      </c>
      <c r="R21" s="28">
        <v>17212</v>
      </c>
      <c r="S21" s="29">
        <v>1</v>
      </c>
      <c r="T21" s="36">
        <f t="shared" si="0"/>
        <v>17213</v>
      </c>
      <c r="U21" s="30">
        <v>57766</v>
      </c>
      <c r="V21" s="30">
        <v>338</v>
      </c>
      <c r="W21" s="28">
        <v>655</v>
      </c>
      <c r="X21" s="36">
        <f t="shared" si="1"/>
        <v>75317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159360</v>
      </c>
      <c r="G22" s="23">
        <f>SUM(G20:G21)</f>
        <v>15</v>
      </c>
      <c r="H22" s="24">
        <f t="shared" si="2"/>
        <v>159375</v>
      </c>
      <c r="I22" s="22">
        <f>SUM(I20:I21)</f>
        <v>465566</v>
      </c>
      <c r="J22" s="22">
        <f>SUM(J20:J21)</f>
        <v>3657</v>
      </c>
      <c r="K22" s="22">
        <f>SUM(K20:K21)</f>
        <v>4724</v>
      </c>
      <c r="L22" s="24">
        <f t="shared" si="3"/>
        <v>628598</v>
      </c>
      <c r="M22" s="12"/>
      <c r="N22" s="88"/>
      <c r="O22" s="116"/>
      <c r="P22" s="118"/>
      <c r="Q22" s="65" t="s">
        <v>50</v>
      </c>
      <c r="R22" s="28">
        <v>36950</v>
      </c>
      <c r="S22" s="29">
        <v>3</v>
      </c>
      <c r="T22" s="36">
        <f t="shared" si="0"/>
        <v>36953</v>
      </c>
      <c r="U22" s="30">
        <v>89666</v>
      </c>
      <c r="V22" s="30">
        <v>608</v>
      </c>
      <c r="W22" s="28">
        <v>691</v>
      </c>
      <c r="X22" s="36">
        <f t="shared" si="1"/>
        <v>127227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122718</v>
      </c>
      <c r="G23" s="23">
        <v>6</v>
      </c>
      <c r="H23" s="24">
        <f t="shared" si="2"/>
        <v>122724</v>
      </c>
      <c r="I23" s="25">
        <v>249350</v>
      </c>
      <c r="J23" s="25">
        <v>1945</v>
      </c>
      <c r="K23" s="22">
        <v>1949</v>
      </c>
      <c r="L23" s="24">
        <f t="shared" si="3"/>
        <v>374019</v>
      </c>
      <c r="M23" s="12"/>
      <c r="N23" s="88"/>
      <c r="O23" s="116"/>
      <c r="P23" s="118"/>
      <c r="Q23" s="65" t="s">
        <v>52</v>
      </c>
      <c r="R23" s="28">
        <v>41402</v>
      </c>
      <c r="S23" s="29">
        <v>8</v>
      </c>
      <c r="T23" s="36">
        <f t="shared" si="0"/>
        <v>41410</v>
      </c>
      <c r="U23" s="30">
        <v>137392</v>
      </c>
      <c r="V23" s="30">
        <v>766</v>
      </c>
      <c r="W23" s="28">
        <v>881</v>
      </c>
      <c r="X23" s="36">
        <f t="shared" si="1"/>
        <v>179568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92832</v>
      </c>
      <c r="G24" s="23">
        <v>6</v>
      </c>
      <c r="H24" s="24">
        <f t="shared" si="2"/>
        <v>92838</v>
      </c>
      <c r="I24" s="25">
        <v>210366</v>
      </c>
      <c r="J24" s="25">
        <v>1657</v>
      </c>
      <c r="K24" s="22">
        <v>1594</v>
      </c>
      <c r="L24" s="24">
        <f t="shared" si="3"/>
        <v>304861</v>
      </c>
      <c r="M24" s="12"/>
      <c r="N24" s="88"/>
      <c r="O24" s="107"/>
      <c r="P24" s="119"/>
      <c r="Q24" s="65" t="s">
        <v>10</v>
      </c>
      <c r="R24" s="22">
        <f>SUM(R21:R23)</f>
        <v>95564</v>
      </c>
      <c r="S24" s="23">
        <f>SUM(S21:S23)</f>
        <v>12</v>
      </c>
      <c r="T24" s="24">
        <f t="shared" si="0"/>
        <v>95576</v>
      </c>
      <c r="U24" s="25">
        <f>SUM(U21:U23)</f>
        <v>284824</v>
      </c>
      <c r="V24" s="25">
        <f>SUM(V21:V23)</f>
        <v>1712</v>
      </c>
      <c r="W24" s="22">
        <f>SUM(W21:W23)</f>
        <v>2227</v>
      </c>
      <c r="X24" s="24">
        <f t="shared" si="1"/>
        <v>382112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33072</v>
      </c>
      <c r="G25" s="23">
        <v>1</v>
      </c>
      <c r="H25" s="24">
        <f t="shared" si="2"/>
        <v>33073</v>
      </c>
      <c r="I25" s="25">
        <v>76802</v>
      </c>
      <c r="J25" s="25">
        <v>728</v>
      </c>
      <c r="K25" s="22">
        <v>424</v>
      </c>
      <c r="L25" s="24">
        <f t="shared" si="3"/>
        <v>110603</v>
      </c>
      <c r="M25" s="12"/>
      <c r="N25" s="88"/>
      <c r="O25" s="115" t="s">
        <v>56</v>
      </c>
      <c r="P25" s="101" t="s">
        <v>57</v>
      </c>
      <c r="Q25" s="102"/>
      <c r="R25" s="22">
        <v>126515</v>
      </c>
      <c r="S25" s="23">
        <v>32</v>
      </c>
      <c r="T25" s="36">
        <f t="shared" si="0"/>
        <v>126547</v>
      </c>
      <c r="U25" s="25">
        <v>476568</v>
      </c>
      <c r="V25" s="25">
        <v>3786</v>
      </c>
      <c r="W25" s="22">
        <v>7558</v>
      </c>
      <c r="X25" s="36">
        <f t="shared" si="1"/>
        <v>606901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95907</v>
      </c>
      <c r="G26" s="23">
        <v>6</v>
      </c>
      <c r="H26" s="24">
        <f t="shared" si="2"/>
        <v>95913</v>
      </c>
      <c r="I26" s="25">
        <v>216947</v>
      </c>
      <c r="J26" s="25">
        <v>1554</v>
      </c>
      <c r="K26" s="22">
        <v>1579</v>
      </c>
      <c r="L26" s="24">
        <f t="shared" si="3"/>
        <v>314414</v>
      </c>
      <c r="M26" s="12"/>
      <c r="N26" s="88"/>
      <c r="O26" s="116"/>
      <c r="P26" s="101" t="s">
        <v>61</v>
      </c>
      <c r="Q26" s="102"/>
      <c r="R26" s="22">
        <v>64946</v>
      </c>
      <c r="S26" s="23">
        <v>8</v>
      </c>
      <c r="T26" s="24">
        <f t="shared" si="0"/>
        <v>64954</v>
      </c>
      <c r="U26" s="25">
        <v>179303</v>
      </c>
      <c r="V26" s="25">
        <v>781</v>
      </c>
      <c r="W26" s="22">
        <v>1251</v>
      </c>
      <c r="X26" s="36">
        <f t="shared" si="1"/>
        <v>245038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34877</v>
      </c>
      <c r="G27" s="23">
        <v>2</v>
      </c>
      <c r="H27" s="24">
        <f t="shared" si="2"/>
        <v>34879</v>
      </c>
      <c r="I27" s="25">
        <v>61958</v>
      </c>
      <c r="J27" s="25">
        <v>791</v>
      </c>
      <c r="K27" s="22">
        <v>569</v>
      </c>
      <c r="L27" s="24">
        <f t="shared" si="3"/>
        <v>97628</v>
      </c>
      <c r="M27" s="12"/>
      <c r="N27" s="88"/>
      <c r="O27" s="116"/>
      <c r="P27" s="117" t="s">
        <v>63</v>
      </c>
      <c r="Q27" s="65" t="s">
        <v>63</v>
      </c>
      <c r="R27" s="22">
        <v>45563</v>
      </c>
      <c r="S27" s="23">
        <v>10</v>
      </c>
      <c r="T27" s="24">
        <f t="shared" si="0"/>
        <v>45573</v>
      </c>
      <c r="U27" s="25">
        <v>158559</v>
      </c>
      <c r="V27" s="25">
        <v>904</v>
      </c>
      <c r="W27" s="22">
        <v>1252</v>
      </c>
      <c r="X27" s="36">
        <f t="shared" si="1"/>
        <v>205036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22447</v>
      </c>
      <c r="G28" s="23">
        <v>1</v>
      </c>
      <c r="H28" s="24">
        <f t="shared" si="2"/>
        <v>22448</v>
      </c>
      <c r="I28" s="26">
        <v>70522</v>
      </c>
      <c r="J28" s="26">
        <v>514</v>
      </c>
      <c r="K28" s="22">
        <v>749</v>
      </c>
      <c r="L28" s="24">
        <f t="shared" si="3"/>
        <v>93484</v>
      </c>
      <c r="M28" s="12"/>
      <c r="N28" s="88"/>
      <c r="O28" s="116"/>
      <c r="P28" s="118"/>
      <c r="Q28" s="65" t="s">
        <v>65</v>
      </c>
      <c r="R28" s="22">
        <v>22471</v>
      </c>
      <c r="S28" s="23">
        <v>6</v>
      </c>
      <c r="T28" s="24">
        <f t="shared" si="0"/>
        <v>22477</v>
      </c>
      <c r="U28" s="25">
        <v>87152</v>
      </c>
      <c r="V28" s="25">
        <v>364</v>
      </c>
      <c r="W28" s="22">
        <v>850</v>
      </c>
      <c r="X28" s="36">
        <f t="shared" si="1"/>
        <v>109993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153231</v>
      </c>
      <c r="G29" s="23">
        <f>SUM(G26:G28)</f>
        <v>9</v>
      </c>
      <c r="H29" s="24">
        <f t="shared" si="2"/>
        <v>153240</v>
      </c>
      <c r="I29" s="22">
        <f>SUM(I26:I28)</f>
        <v>349427</v>
      </c>
      <c r="J29" s="22">
        <f>SUM(J26:J28)</f>
        <v>2859</v>
      </c>
      <c r="K29" s="22">
        <f>SUM(K26:K28)</f>
        <v>2897</v>
      </c>
      <c r="L29" s="24">
        <f t="shared" si="3"/>
        <v>505526</v>
      </c>
      <c r="M29" s="12"/>
      <c r="N29" s="88"/>
      <c r="O29" s="116"/>
      <c r="P29" s="118"/>
      <c r="Q29" s="65" t="s">
        <v>66</v>
      </c>
      <c r="R29" s="22">
        <v>24625</v>
      </c>
      <c r="S29" s="23">
        <v>9</v>
      </c>
      <c r="T29" s="24">
        <f t="shared" si="0"/>
        <v>24634</v>
      </c>
      <c r="U29" s="25">
        <v>79685</v>
      </c>
      <c r="V29" s="25">
        <v>458</v>
      </c>
      <c r="W29" s="22">
        <v>663</v>
      </c>
      <c r="X29" s="36">
        <f t="shared" si="1"/>
        <v>104777</v>
      </c>
    </row>
    <row r="30" spans="1:24" s="17" customFormat="1" ht="8.4499999999999993" customHeight="1" x14ac:dyDescent="0.15">
      <c r="A30" s="11"/>
      <c r="B30" s="88"/>
      <c r="C30" s="107"/>
      <c r="D30" s="101" t="s">
        <v>196</v>
      </c>
      <c r="E30" s="102"/>
      <c r="F30" s="22">
        <v>46274</v>
      </c>
      <c r="G30" s="23">
        <v>1</v>
      </c>
      <c r="H30" s="24">
        <f t="shared" si="2"/>
        <v>46275</v>
      </c>
      <c r="I30" s="25">
        <v>109653</v>
      </c>
      <c r="J30" s="25">
        <v>695</v>
      </c>
      <c r="K30" s="22">
        <v>787</v>
      </c>
      <c r="L30" s="24">
        <f t="shared" si="3"/>
        <v>156623</v>
      </c>
      <c r="M30" s="12"/>
      <c r="N30" s="88"/>
      <c r="O30" s="116"/>
      <c r="P30" s="119"/>
      <c r="Q30" s="65" t="s">
        <v>10</v>
      </c>
      <c r="R30" s="26">
        <f>SUM(R27:R29)</f>
        <v>92659</v>
      </c>
      <c r="S30" s="23">
        <f>SUM(S27:S29)</f>
        <v>25</v>
      </c>
      <c r="T30" s="24">
        <f t="shared" si="0"/>
        <v>92684</v>
      </c>
      <c r="U30" s="22">
        <f>SUM(U27:U29)</f>
        <v>325396</v>
      </c>
      <c r="V30" s="22">
        <f>SUM(V27:V29)</f>
        <v>1726</v>
      </c>
      <c r="W30" s="22">
        <f>SUM(W27:W29)</f>
        <v>2765</v>
      </c>
      <c r="X30" s="24">
        <f t="shared" si="1"/>
        <v>419806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886086</v>
      </c>
      <c r="G31" s="32">
        <f>SUM(G14:G15,G19,G22:G25,G29:G30)</f>
        <v>52</v>
      </c>
      <c r="H31" s="33">
        <f t="shared" si="2"/>
        <v>886138</v>
      </c>
      <c r="I31" s="31">
        <f>SUM(I14:I15,I19,I22:I25,I29:I30)</f>
        <v>2100806</v>
      </c>
      <c r="J31" s="31">
        <f>SUM(J14:J15,J19,J22:J25,J29:J30)</f>
        <v>15977</v>
      </c>
      <c r="K31" s="31">
        <f>SUM(K14:K15,K19,K22:K25,K29:K30)</f>
        <v>16981</v>
      </c>
      <c r="L31" s="37">
        <f t="shared" si="3"/>
        <v>3002921</v>
      </c>
      <c r="M31" s="12"/>
      <c r="N31" s="88"/>
      <c r="O31" s="116"/>
      <c r="P31" s="117" t="s">
        <v>68</v>
      </c>
      <c r="Q31" s="65" t="s">
        <v>69</v>
      </c>
      <c r="R31" s="22">
        <v>41262</v>
      </c>
      <c r="S31" s="23">
        <v>11</v>
      </c>
      <c r="T31" s="24">
        <f t="shared" si="0"/>
        <v>41273</v>
      </c>
      <c r="U31" s="25">
        <v>180151</v>
      </c>
      <c r="V31" s="25">
        <v>1127</v>
      </c>
      <c r="W31" s="22">
        <v>2171</v>
      </c>
      <c r="X31" s="36">
        <f t="shared" si="1"/>
        <v>222551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133448</v>
      </c>
      <c r="G32" s="23">
        <v>11</v>
      </c>
      <c r="H32" s="24">
        <f t="shared" si="2"/>
        <v>133459</v>
      </c>
      <c r="I32" s="25">
        <v>324586</v>
      </c>
      <c r="J32" s="25">
        <v>1787</v>
      </c>
      <c r="K32" s="22">
        <v>2308</v>
      </c>
      <c r="L32" s="24">
        <f t="shared" si="3"/>
        <v>459832</v>
      </c>
      <c r="M32" s="12"/>
      <c r="N32" s="88"/>
      <c r="O32" s="116"/>
      <c r="P32" s="118"/>
      <c r="Q32" s="65" t="s">
        <v>73</v>
      </c>
      <c r="R32" s="22">
        <v>13786</v>
      </c>
      <c r="S32" s="23">
        <v>6</v>
      </c>
      <c r="T32" s="24">
        <f t="shared" si="0"/>
        <v>13792</v>
      </c>
      <c r="U32" s="25">
        <v>77659</v>
      </c>
      <c r="V32" s="25">
        <v>541</v>
      </c>
      <c r="W32" s="22">
        <v>851</v>
      </c>
      <c r="X32" s="36">
        <f t="shared" si="1"/>
        <v>91992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52295</v>
      </c>
      <c r="G33" s="23">
        <v>5</v>
      </c>
      <c r="H33" s="24">
        <f t="shared" si="2"/>
        <v>52300</v>
      </c>
      <c r="I33" s="25">
        <v>143160</v>
      </c>
      <c r="J33" s="25">
        <v>785</v>
      </c>
      <c r="K33" s="22">
        <v>1183</v>
      </c>
      <c r="L33" s="24">
        <f t="shared" si="3"/>
        <v>196245</v>
      </c>
      <c r="M33" s="12"/>
      <c r="N33" s="88"/>
      <c r="O33" s="116"/>
      <c r="P33" s="118"/>
      <c r="Q33" s="65" t="s">
        <v>76</v>
      </c>
      <c r="R33" s="22">
        <v>10428</v>
      </c>
      <c r="S33" s="23">
        <v>1</v>
      </c>
      <c r="T33" s="24">
        <f t="shared" si="0"/>
        <v>10429</v>
      </c>
      <c r="U33" s="25">
        <v>51869</v>
      </c>
      <c r="V33" s="25">
        <v>292</v>
      </c>
      <c r="W33" s="22">
        <v>560</v>
      </c>
      <c r="X33" s="36">
        <f t="shared" si="1"/>
        <v>62590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188</v>
      </c>
      <c r="F34" s="22">
        <v>82939</v>
      </c>
      <c r="G34" s="23">
        <v>9</v>
      </c>
      <c r="H34" s="24">
        <f t="shared" si="2"/>
        <v>82948</v>
      </c>
      <c r="I34" s="25">
        <v>200290</v>
      </c>
      <c r="J34" s="25">
        <v>926</v>
      </c>
      <c r="K34" s="22">
        <v>1690</v>
      </c>
      <c r="L34" s="24">
        <f t="shared" si="3"/>
        <v>284164</v>
      </c>
      <c r="M34" s="12"/>
      <c r="N34" s="88"/>
      <c r="O34" s="107"/>
      <c r="P34" s="119"/>
      <c r="Q34" s="65" t="s">
        <v>10</v>
      </c>
      <c r="R34" s="22">
        <f>SUM(R31:R33)</f>
        <v>65476</v>
      </c>
      <c r="S34" s="23">
        <f>SUM(S31:S33)</f>
        <v>18</v>
      </c>
      <c r="T34" s="24">
        <f t="shared" si="0"/>
        <v>65494</v>
      </c>
      <c r="U34" s="25">
        <f>SUM(U31:U33)</f>
        <v>309679</v>
      </c>
      <c r="V34" s="25">
        <f>SUM(V31:V33)</f>
        <v>1960</v>
      </c>
      <c r="W34" s="22">
        <f>SUM(W31:W33)</f>
        <v>3582</v>
      </c>
      <c r="X34" s="24">
        <f t="shared" si="1"/>
        <v>377133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135234</v>
      </c>
      <c r="G35" s="23">
        <f>SUM(G33:G34)</f>
        <v>14</v>
      </c>
      <c r="H35" s="24">
        <f t="shared" si="2"/>
        <v>135248</v>
      </c>
      <c r="I35" s="22">
        <f>SUM(I33:I34)</f>
        <v>343450</v>
      </c>
      <c r="J35" s="22">
        <f>SUM(J33:J34)</f>
        <v>1711</v>
      </c>
      <c r="K35" s="22">
        <f>SUM(K33:K34)</f>
        <v>2873</v>
      </c>
      <c r="L35" s="24">
        <f t="shared" si="3"/>
        <v>480409</v>
      </c>
      <c r="M35" s="12"/>
      <c r="N35" s="88"/>
      <c r="O35" s="115" t="s">
        <v>78</v>
      </c>
      <c r="P35" s="122" t="s">
        <v>79</v>
      </c>
      <c r="Q35" s="123"/>
      <c r="R35" s="22">
        <v>153620</v>
      </c>
      <c r="S35" s="23">
        <v>24</v>
      </c>
      <c r="T35" s="24">
        <f t="shared" si="0"/>
        <v>153644</v>
      </c>
      <c r="U35" s="25">
        <v>404327</v>
      </c>
      <c r="V35" s="25">
        <v>3421</v>
      </c>
      <c r="W35" s="22">
        <v>2906</v>
      </c>
      <c r="X35" s="36">
        <f t="shared" si="1"/>
        <v>561392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91784</v>
      </c>
      <c r="G36" s="23">
        <v>15</v>
      </c>
      <c r="H36" s="24">
        <f t="shared" si="2"/>
        <v>91799</v>
      </c>
      <c r="I36" s="25">
        <v>245133</v>
      </c>
      <c r="J36" s="25">
        <v>1445</v>
      </c>
      <c r="K36" s="22">
        <v>2100</v>
      </c>
      <c r="L36" s="24">
        <f t="shared" si="3"/>
        <v>338377</v>
      </c>
      <c r="M36" s="12"/>
      <c r="N36" s="88"/>
      <c r="O36" s="116"/>
      <c r="P36" s="122" t="s">
        <v>82</v>
      </c>
      <c r="Q36" s="123"/>
      <c r="R36" s="28">
        <v>22769</v>
      </c>
      <c r="S36" s="29">
        <v>7</v>
      </c>
      <c r="T36" s="24">
        <f t="shared" si="0"/>
        <v>22776</v>
      </c>
      <c r="U36" s="30">
        <v>68152</v>
      </c>
      <c r="V36" s="30">
        <v>408</v>
      </c>
      <c r="W36" s="28">
        <v>471</v>
      </c>
      <c r="X36" s="36">
        <f t="shared" si="1"/>
        <v>91336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24633</v>
      </c>
      <c r="G37" s="23">
        <v>3</v>
      </c>
      <c r="H37" s="24">
        <f t="shared" si="2"/>
        <v>24636</v>
      </c>
      <c r="I37" s="25">
        <v>56632</v>
      </c>
      <c r="J37" s="25">
        <v>319</v>
      </c>
      <c r="K37" s="22">
        <v>291</v>
      </c>
      <c r="L37" s="24">
        <f t="shared" si="3"/>
        <v>81587</v>
      </c>
      <c r="M37" s="12"/>
      <c r="N37" s="88"/>
      <c r="O37" s="107"/>
      <c r="P37" s="101" t="s">
        <v>10</v>
      </c>
      <c r="Q37" s="102"/>
      <c r="R37" s="22">
        <f>SUM(R35:R36)</f>
        <v>176389</v>
      </c>
      <c r="S37" s="23">
        <f>SUM(S35:S36)</f>
        <v>31</v>
      </c>
      <c r="T37" s="24">
        <f t="shared" si="0"/>
        <v>176420</v>
      </c>
      <c r="U37" s="25">
        <f>SUM(U35:U36)</f>
        <v>472479</v>
      </c>
      <c r="V37" s="25">
        <f>SUM(V35:V36)</f>
        <v>3829</v>
      </c>
      <c r="W37" s="22">
        <f>SUM(W35:W36)</f>
        <v>3377</v>
      </c>
      <c r="X37" s="24">
        <f t="shared" si="1"/>
        <v>652728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116417</v>
      </c>
      <c r="G38" s="23">
        <f>SUM(G36:G37)</f>
        <v>18</v>
      </c>
      <c r="H38" s="24">
        <f t="shared" si="2"/>
        <v>116435</v>
      </c>
      <c r="I38" s="22">
        <f>SUM(I36:I37)</f>
        <v>301765</v>
      </c>
      <c r="J38" s="22">
        <f>SUM(J36:J37)</f>
        <v>1764</v>
      </c>
      <c r="K38" s="22">
        <f>SUM(K36:K37)</f>
        <v>2391</v>
      </c>
      <c r="L38" s="24">
        <f t="shared" si="3"/>
        <v>419964</v>
      </c>
      <c r="M38" s="12"/>
      <c r="N38" s="89"/>
      <c r="O38" s="124" t="s">
        <v>30</v>
      </c>
      <c r="P38" s="125"/>
      <c r="Q38" s="126"/>
      <c r="R38" s="31">
        <f>SUM(R15,R18:R20,R24:R26,R30,R34,R37)</f>
        <v>1046599</v>
      </c>
      <c r="S38" s="40">
        <f>SUM(S15,S18:S20,S24:S26,S30,S34,S37)</f>
        <v>190</v>
      </c>
      <c r="T38" s="33">
        <f t="shared" si="0"/>
        <v>1046789</v>
      </c>
      <c r="U38" s="31">
        <f>SUM(U15,U18:U20,U24:U26,U30,U34,U37)</f>
        <v>3365692</v>
      </c>
      <c r="V38" s="31">
        <f>SUM(V15,V18:V20,V24:V26,V30,V34,V37)</f>
        <v>20646</v>
      </c>
      <c r="W38" s="31">
        <f>SUM(W15,W18:W20,W24:W26,W30,W34,W37)</f>
        <v>29634</v>
      </c>
      <c r="X38" s="33">
        <f t="shared" si="1"/>
        <v>4433127</v>
      </c>
    </row>
    <row r="39" spans="1:24" s="17" customFormat="1" ht="8.4499999999999993" customHeight="1" x14ac:dyDescent="0.15">
      <c r="A39" s="39"/>
      <c r="B39" s="88"/>
      <c r="C39" s="84"/>
      <c r="D39" s="82" t="s">
        <v>190</v>
      </c>
      <c r="E39" s="83"/>
      <c r="F39" s="22">
        <v>44532</v>
      </c>
      <c r="G39" s="23">
        <v>2</v>
      </c>
      <c r="H39" s="24">
        <f t="shared" si="2"/>
        <v>44534</v>
      </c>
      <c r="I39" s="25">
        <v>149012</v>
      </c>
      <c r="J39" s="25">
        <v>732</v>
      </c>
      <c r="K39" s="22">
        <v>1088</v>
      </c>
      <c r="L39" s="24">
        <f t="shared" si="3"/>
        <v>194278</v>
      </c>
      <c r="M39" s="12"/>
      <c r="N39" s="87" t="s">
        <v>85</v>
      </c>
      <c r="O39" s="127" t="s">
        <v>86</v>
      </c>
      <c r="P39" s="128"/>
      <c r="Q39" s="109"/>
      <c r="R39" s="22">
        <v>114580</v>
      </c>
      <c r="S39" s="23">
        <v>15</v>
      </c>
      <c r="T39" s="24">
        <f t="shared" si="0"/>
        <v>114595</v>
      </c>
      <c r="U39" s="25">
        <v>347238</v>
      </c>
      <c r="V39" s="25">
        <v>2374</v>
      </c>
      <c r="W39" s="22">
        <v>2809</v>
      </c>
      <c r="X39" s="24">
        <f t="shared" si="1"/>
        <v>464207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126187</v>
      </c>
      <c r="G40" s="23">
        <v>16</v>
      </c>
      <c r="H40" s="24">
        <f t="shared" si="2"/>
        <v>126203</v>
      </c>
      <c r="I40" s="25">
        <v>327066</v>
      </c>
      <c r="J40" s="25">
        <v>2020</v>
      </c>
      <c r="K40" s="22">
        <v>2018</v>
      </c>
      <c r="L40" s="24">
        <f t="shared" si="3"/>
        <v>455289</v>
      </c>
      <c r="M40" s="12"/>
      <c r="N40" s="88"/>
      <c r="O40" s="120" t="s">
        <v>89</v>
      </c>
      <c r="P40" s="121"/>
      <c r="Q40" s="102"/>
      <c r="R40" s="22">
        <v>145399</v>
      </c>
      <c r="S40" s="23">
        <v>23</v>
      </c>
      <c r="T40" s="24">
        <f t="shared" si="0"/>
        <v>145422</v>
      </c>
      <c r="U40" s="25">
        <v>365907</v>
      </c>
      <c r="V40" s="25">
        <v>3499</v>
      </c>
      <c r="W40" s="22">
        <v>6174</v>
      </c>
      <c r="X40" s="24">
        <f t="shared" si="1"/>
        <v>514828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35002</v>
      </c>
      <c r="G41" s="23">
        <v>8</v>
      </c>
      <c r="H41" s="24">
        <f t="shared" si="2"/>
        <v>35010</v>
      </c>
      <c r="I41" s="25">
        <v>98268</v>
      </c>
      <c r="J41" s="25">
        <v>627</v>
      </c>
      <c r="K41" s="22">
        <v>714</v>
      </c>
      <c r="L41" s="24">
        <f t="shared" si="3"/>
        <v>133905</v>
      </c>
      <c r="M41" s="12"/>
      <c r="N41" s="88"/>
      <c r="O41" s="115" t="s">
        <v>91</v>
      </c>
      <c r="P41" s="101" t="s">
        <v>92</v>
      </c>
      <c r="Q41" s="102"/>
      <c r="R41" s="41">
        <v>83845</v>
      </c>
      <c r="S41" s="42">
        <v>17</v>
      </c>
      <c r="T41" s="43">
        <f t="shared" si="0"/>
        <v>83862</v>
      </c>
      <c r="U41" s="44">
        <v>130427</v>
      </c>
      <c r="V41" s="44">
        <v>3281</v>
      </c>
      <c r="W41" s="41">
        <v>7307</v>
      </c>
      <c r="X41" s="43">
        <f t="shared" si="1"/>
        <v>217570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27977</v>
      </c>
      <c r="G42" s="23">
        <v>2</v>
      </c>
      <c r="H42" s="24">
        <f t="shared" si="2"/>
        <v>27979</v>
      </c>
      <c r="I42" s="26">
        <v>84110</v>
      </c>
      <c r="J42" s="26">
        <v>616</v>
      </c>
      <c r="K42" s="22">
        <v>677</v>
      </c>
      <c r="L42" s="24">
        <f t="shared" si="3"/>
        <v>112705</v>
      </c>
      <c r="M42" s="12"/>
      <c r="N42" s="88"/>
      <c r="O42" s="116"/>
      <c r="P42" s="101" t="s">
        <v>94</v>
      </c>
      <c r="Q42" s="102"/>
      <c r="R42" s="22">
        <v>128345</v>
      </c>
      <c r="S42" s="23">
        <v>23</v>
      </c>
      <c r="T42" s="24">
        <f t="shared" si="0"/>
        <v>128368</v>
      </c>
      <c r="U42" s="25">
        <v>322153</v>
      </c>
      <c r="V42" s="25">
        <v>3984</v>
      </c>
      <c r="W42" s="22">
        <v>10867</v>
      </c>
      <c r="X42" s="24">
        <f t="shared" si="1"/>
        <v>454505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189166</v>
      </c>
      <c r="G43" s="23">
        <f>SUM(G40:G42)</f>
        <v>26</v>
      </c>
      <c r="H43" s="24">
        <f t="shared" ref="H43:H79" si="4">SUM(F43:G43)</f>
        <v>189192</v>
      </c>
      <c r="I43" s="26">
        <f>SUM(I40:I42)</f>
        <v>509444</v>
      </c>
      <c r="J43" s="26">
        <f>SUM(J40:J42)</f>
        <v>3263</v>
      </c>
      <c r="K43" s="26">
        <f>SUM(K40:K42)</f>
        <v>3409</v>
      </c>
      <c r="L43" s="24">
        <f t="shared" ref="L43:L79" si="5">SUM(H43:J43)</f>
        <v>701899</v>
      </c>
      <c r="M43" s="12"/>
      <c r="N43" s="88"/>
      <c r="O43" s="116"/>
      <c r="P43" s="117" t="s">
        <v>95</v>
      </c>
      <c r="Q43" s="65" t="s">
        <v>96</v>
      </c>
      <c r="R43" s="22">
        <v>84378</v>
      </c>
      <c r="S43" s="23">
        <v>21</v>
      </c>
      <c r="T43" s="24">
        <f t="shared" si="0"/>
        <v>84399</v>
      </c>
      <c r="U43" s="25">
        <v>275522</v>
      </c>
      <c r="V43" s="25">
        <v>2316</v>
      </c>
      <c r="W43" s="22">
        <v>3613</v>
      </c>
      <c r="X43" s="24">
        <f t="shared" si="1"/>
        <v>362237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60877</v>
      </c>
      <c r="G44" s="23">
        <v>9</v>
      </c>
      <c r="H44" s="24">
        <f t="shared" si="4"/>
        <v>60886</v>
      </c>
      <c r="I44" s="25">
        <v>210509</v>
      </c>
      <c r="J44" s="25">
        <v>1694</v>
      </c>
      <c r="K44" s="22">
        <v>5081</v>
      </c>
      <c r="L44" s="24">
        <f t="shared" si="5"/>
        <v>273089</v>
      </c>
      <c r="M44" s="12"/>
      <c r="N44" s="88"/>
      <c r="O44" s="116"/>
      <c r="P44" s="118"/>
      <c r="Q44" s="65" t="s">
        <v>100</v>
      </c>
      <c r="R44" s="22">
        <v>36320</v>
      </c>
      <c r="S44" s="23">
        <v>11</v>
      </c>
      <c r="T44" s="24">
        <f t="shared" si="0"/>
        <v>36331</v>
      </c>
      <c r="U44" s="25">
        <v>106036</v>
      </c>
      <c r="V44" s="25">
        <v>1008</v>
      </c>
      <c r="W44" s="22">
        <v>1880</v>
      </c>
      <c r="X44" s="24">
        <f t="shared" si="1"/>
        <v>143375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17180</v>
      </c>
      <c r="G45" s="23">
        <v>2</v>
      </c>
      <c r="H45" s="24">
        <f t="shared" si="4"/>
        <v>17182</v>
      </c>
      <c r="I45" s="25">
        <v>47782</v>
      </c>
      <c r="J45" s="25">
        <v>584</v>
      </c>
      <c r="K45" s="22">
        <v>2385</v>
      </c>
      <c r="L45" s="24">
        <f t="shared" si="5"/>
        <v>65548</v>
      </c>
      <c r="M45" s="12"/>
      <c r="N45" s="88"/>
      <c r="O45" s="107"/>
      <c r="P45" s="119"/>
      <c r="Q45" s="65" t="s">
        <v>10</v>
      </c>
      <c r="R45" s="22">
        <f>SUM(R43:R44)</f>
        <v>120698</v>
      </c>
      <c r="S45" s="23">
        <f>SUM(S43:S44)</f>
        <v>32</v>
      </c>
      <c r="T45" s="24">
        <f t="shared" si="0"/>
        <v>120730</v>
      </c>
      <c r="U45" s="25">
        <f>SUM(U43:U44)</f>
        <v>381558</v>
      </c>
      <c r="V45" s="25">
        <f>SUM(V43:V44)</f>
        <v>3324</v>
      </c>
      <c r="W45" s="22">
        <f>SUM(W43:W44)</f>
        <v>5493</v>
      </c>
      <c r="X45" s="24">
        <f t="shared" si="1"/>
        <v>505612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78057</v>
      </c>
      <c r="G46" s="23">
        <f>SUM(G44:G45)</f>
        <v>11</v>
      </c>
      <c r="H46" s="24">
        <f t="shared" si="4"/>
        <v>78068</v>
      </c>
      <c r="I46" s="26">
        <f>SUM(I44:I45)</f>
        <v>258291</v>
      </c>
      <c r="J46" s="26">
        <f>SUM(J44:J45)</f>
        <v>2278</v>
      </c>
      <c r="K46" s="26">
        <f>SUM(K44:K45)</f>
        <v>7466</v>
      </c>
      <c r="L46" s="24">
        <f t="shared" si="5"/>
        <v>338637</v>
      </c>
      <c r="M46" s="12"/>
      <c r="N46" s="88"/>
      <c r="O46" s="120" t="s">
        <v>102</v>
      </c>
      <c r="P46" s="121"/>
      <c r="Q46" s="102"/>
      <c r="R46" s="22">
        <v>86660</v>
      </c>
      <c r="S46" s="23">
        <v>16</v>
      </c>
      <c r="T46" s="24">
        <f t="shared" si="0"/>
        <v>86676</v>
      </c>
      <c r="U46" s="25">
        <v>263140</v>
      </c>
      <c r="V46" s="25">
        <v>2236</v>
      </c>
      <c r="W46" s="22">
        <v>2772</v>
      </c>
      <c r="X46" s="24">
        <f t="shared" si="1"/>
        <v>352052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43226</v>
      </c>
      <c r="G47" s="23">
        <v>6</v>
      </c>
      <c r="H47" s="24">
        <f t="shared" si="4"/>
        <v>43232</v>
      </c>
      <c r="I47" s="25">
        <v>156132</v>
      </c>
      <c r="J47" s="25">
        <v>1196</v>
      </c>
      <c r="K47" s="22">
        <v>3446</v>
      </c>
      <c r="L47" s="24">
        <f t="shared" si="5"/>
        <v>200560</v>
      </c>
      <c r="M47" s="12"/>
      <c r="N47" s="88"/>
      <c r="O47" s="120" t="s">
        <v>104</v>
      </c>
      <c r="P47" s="121"/>
      <c r="Q47" s="102"/>
      <c r="R47" s="22">
        <v>118650</v>
      </c>
      <c r="S47" s="23">
        <v>21</v>
      </c>
      <c r="T47" s="24">
        <f t="shared" si="0"/>
        <v>118671</v>
      </c>
      <c r="U47" s="25">
        <v>272987</v>
      </c>
      <c r="V47" s="25">
        <v>2583</v>
      </c>
      <c r="W47" s="22">
        <v>1867</v>
      </c>
      <c r="X47" s="24">
        <f t="shared" si="1"/>
        <v>394241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10505</v>
      </c>
      <c r="G48" s="23">
        <v>2</v>
      </c>
      <c r="H48" s="24">
        <f t="shared" si="4"/>
        <v>10507</v>
      </c>
      <c r="I48" s="25">
        <v>37032</v>
      </c>
      <c r="J48" s="25">
        <v>378</v>
      </c>
      <c r="K48" s="22">
        <v>1191</v>
      </c>
      <c r="L48" s="24">
        <f t="shared" si="5"/>
        <v>47917</v>
      </c>
      <c r="M48" s="12"/>
      <c r="N48" s="88"/>
      <c r="O48" s="115" t="s">
        <v>106</v>
      </c>
      <c r="P48" s="101" t="s">
        <v>107</v>
      </c>
      <c r="Q48" s="102"/>
      <c r="R48" s="22">
        <v>170626</v>
      </c>
      <c r="S48" s="23">
        <v>43</v>
      </c>
      <c r="T48" s="24">
        <f t="shared" si="0"/>
        <v>170669</v>
      </c>
      <c r="U48" s="25">
        <v>437449</v>
      </c>
      <c r="V48" s="25">
        <v>4232</v>
      </c>
      <c r="W48" s="22">
        <v>8804</v>
      </c>
      <c r="X48" s="24">
        <f t="shared" si="1"/>
        <v>612350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53731</v>
      </c>
      <c r="G49" s="23">
        <f>SUM(G47:G48)</f>
        <v>8</v>
      </c>
      <c r="H49" s="24">
        <f t="shared" si="4"/>
        <v>53739</v>
      </c>
      <c r="I49" s="26">
        <f>SUM(I47:I48)</f>
        <v>193164</v>
      </c>
      <c r="J49" s="26">
        <f>SUM(J47:J48)</f>
        <v>1574</v>
      </c>
      <c r="K49" s="26">
        <f>SUM(K47:K48)</f>
        <v>4637</v>
      </c>
      <c r="L49" s="24">
        <f t="shared" si="5"/>
        <v>248477</v>
      </c>
      <c r="M49" s="12"/>
      <c r="N49" s="88"/>
      <c r="O49" s="107"/>
      <c r="P49" s="101" t="s">
        <v>108</v>
      </c>
      <c r="Q49" s="102"/>
      <c r="R49" s="22">
        <v>123457</v>
      </c>
      <c r="S49" s="23">
        <v>35</v>
      </c>
      <c r="T49" s="24">
        <f t="shared" si="0"/>
        <v>123492</v>
      </c>
      <c r="U49" s="25">
        <v>350788</v>
      </c>
      <c r="V49" s="25">
        <v>2612</v>
      </c>
      <c r="W49" s="22">
        <v>2629</v>
      </c>
      <c r="X49" s="24">
        <f t="shared" si="1"/>
        <v>476892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54533</v>
      </c>
      <c r="G50" s="23">
        <v>17</v>
      </c>
      <c r="H50" s="24">
        <f t="shared" si="4"/>
        <v>54550</v>
      </c>
      <c r="I50" s="25">
        <v>182954</v>
      </c>
      <c r="J50" s="25">
        <v>1219</v>
      </c>
      <c r="K50" s="22">
        <v>4966</v>
      </c>
      <c r="L50" s="24">
        <f t="shared" si="5"/>
        <v>238723</v>
      </c>
      <c r="M50" s="12"/>
      <c r="N50" s="89"/>
      <c r="O50" s="124" t="s">
        <v>30</v>
      </c>
      <c r="P50" s="125"/>
      <c r="Q50" s="126"/>
      <c r="R50" s="31">
        <f>SUM(R39:R42,R45:R49)</f>
        <v>1092260</v>
      </c>
      <c r="S50" s="40">
        <f>SUM(S39:S42,S45:S49)</f>
        <v>225</v>
      </c>
      <c r="T50" s="33">
        <f t="shared" si="0"/>
        <v>1092485</v>
      </c>
      <c r="U50" s="31">
        <f>SUM(U39:U42,U45:U49)</f>
        <v>2871647</v>
      </c>
      <c r="V50" s="31">
        <f>SUM(V39:V42,V45:V49)</f>
        <v>28125</v>
      </c>
      <c r="W50" s="31">
        <f>SUM(W39:W42,W45:W49)</f>
        <v>48722</v>
      </c>
      <c r="X50" s="33">
        <f t="shared" si="1"/>
        <v>3992257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24751</v>
      </c>
      <c r="G51" s="23">
        <v>7</v>
      </c>
      <c r="H51" s="24">
        <f t="shared" si="4"/>
        <v>24758</v>
      </c>
      <c r="I51" s="25">
        <v>94177</v>
      </c>
      <c r="J51" s="25">
        <v>454</v>
      </c>
      <c r="K51" s="22">
        <v>1298</v>
      </c>
      <c r="L51" s="24">
        <f t="shared" si="5"/>
        <v>119389</v>
      </c>
      <c r="M51" s="12"/>
      <c r="N51" s="87" t="s">
        <v>112</v>
      </c>
      <c r="O51" s="127" t="s">
        <v>113</v>
      </c>
      <c r="P51" s="128"/>
      <c r="Q51" s="109"/>
      <c r="R51" s="22">
        <v>75273</v>
      </c>
      <c r="S51" s="23">
        <v>4</v>
      </c>
      <c r="T51" s="24">
        <f t="shared" si="0"/>
        <v>75277</v>
      </c>
      <c r="U51" s="25">
        <v>165964</v>
      </c>
      <c r="V51" s="25">
        <v>974</v>
      </c>
      <c r="W51" s="22">
        <v>1110</v>
      </c>
      <c r="X51" s="24">
        <f t="shared" si="1"/>
        <v>242215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79284</v>
      </c>
      <c r="G52" s="23">
        <f>SUM(G50:G51)</f>
        <v>24</v>
      </c>
      <c r="H52" s="24">
        <f t="shared" si="4"/>
        <v>79308</v>
      </c>
      <c r="I52" s="22">
        <f>SUM(I50:I51)</f>
        <v>277131</v>
      </c>
      <c r="J52" s="22">
        <f>SUM(J50:J51)</f>
        <v>1673</v>
      </c>
      <c r="K52" s="22">
        <f>SUM(K50:K51)</f>
        <v>6264</v>
      </c>
      <c r="L52" s="24">
        <f t="shared" si="5"/>
        <v>358112</v>
      </c>
      <c r="M52" s="12"/>
      <c r="N52" s="88"/>
      <c r="O52" s="120" t="s">
        <v>114</v>
      </c>
      <c r="P52" s="121"/>
      <c r="Q52" s="102"/>
      <c r="R52" s="22">
        <v>89264</v>
      </c>
      <c r="S52" s="23">
        <v>3</v>
      </c>
      <c r="T52" s="24">
        <f t="shared" si="0"/>
        <v>89267</v>
      </c>
      <c r="U52" s="25">
        <v>199572</v>
      </c>
      <c r="V52" s="25">
        <v>1616</v>
      </c>
      <c r="W52" s="22">
        <v>1498</v>
      </c>
      <c r="X52" s="24">
        <f t="shared" si="1"/>
        <v>290455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98866</v>
      </c>
      <c r="G53" s="23">
        <v>18</v>
      </c>
      <c r="H53" s="24">
        <f t="shared" si="4"/>
        <v>98884</v>
      </c>
      <c r="I53" s="25">
        <v>295605</v>
      </c>
      <c r="J53" s="25">
        <v>1571</v>
      </c>
      <c r="K53" s="22">
        <v>2353</v>
      </c>
      <c r="L53" s="24">
        <f t="shared" si="5"/>
        <v>396060</v>
      </c>
      <c r="M53" s="12"/>
      <c r="N53" s="88"/>
      <c r="O53" s="115" t="s">
        <v>116</v>
      </c>
      <c r="P53" s="101" t="s">
        <v>117</v>
      </c>
      <c r="Q53" s="102"/>
      <c r="R53" s="28">
        <v>138811</v>
      </c>
      <c r="S53" s="29">
        <v>45</v>
      </c>
      <c r="T53" s="24">
        <f t="shared" si="0"/>
        <v>138856</v>
      </c>
      <c r="U53" s="30">
        <v>341052</v>
      </c>
      <c r="V53" s="30">
        <v>2412</v>
      </c>
      <c r="W53" s="28">
        <v>3225</v>
      </c>
      <c r="X53" s="36">
        <f t="shared" si="1"/>
        <v>482320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94852</v>
      </c>
      <c r="G54" s="23">
        <v>14</v>
      </c>
      <c r="H54" s="24">
        <f t="shared" si="4"/>
        <v>94866</v>
      </c>
      <c r="I54" s="25">
        <v>262082</v>
      </c>
      <c r="J54" s="25">
        <v>1633</v>
      </c>
      <c r="K54" s="22">
        <v>4167</v>
      </c>
      <c r="L54" s="24">
        <f t="shared" si="5"/>
        <v>358581</v>
      </c>
      <c r="M54" s="12"/>
      <c r="N54" s="88"/>
      <c r="O54" s="116"/>
      <c r="P54" s="101" t="s">
        <v>120</v>
      </c>
      <c r="Q54" s="102"/>
      <c r="R54" s="28">
        <v>57424</v>
      </c>
      <c r="S54" s="29">
        <v>13</v>
      </c>
      <c r="T54" s="24">
        <f t="shared" si="0"/>
        <v>57437</v>
      </c>
      <c r="U54" s="30">
        <v>185920</v>
      </c>
      <c r="V54" s="30">
        <v>887</v>
      </c>
      <c r="W54" s="28">
        <v>1134</v>
      </c>
      <c r="X54" s="36">
        <f t="shared" si="1"/>
        <v>244244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32349</v>
      </c>
      <c r="G55" s="23">
        <v>1</v>
      </c>
      <c r="H55" s="24">
        <f t="shared" si="4"/>
        <v>32350</v>
      </c>
      <c r="I55" s="25">
        <v>67132</v>
      </c>
      <c r="J55" s="25">
        <v>392</v>
      </c>
      <c r="K55" s="22">
        <v>1125</v>
      </c>
      <c r="L55" s="24">
        <f t="shared" si="5"/>
        <v>99874</v>
      </c>
      <c r="M55" s="12"/>
      <c r="N55" s="88"/>
      <c r="O55" s="107"/>
      <c r="P55" s="101" t="s">
        <v>10</v>
      </c>
      <c r="Q55" s="102"/>
      <c r="R55" s="22">
        <f>SUM(R53:R54)</f>
        <v>196235</v>
      </c>
      <c r="S55" s="23">
        <f>SUM(S53:S54)</f>
        <v>58</v>
      </c>
      <c r="T55" s="24">
        <f t="shared" si="0"/>
        <v>196293</v>
      </c>
      <c r="U55" s="25">
        <f>SUM(U53:U54)</f>
        <v>526972</v>
      </c>
      <c r="V55" s="25">
        <f>SUM(V53:V54)</f>
        <v>3299</v>
      </c>
      <c r="W55" s="22">
        <f>SUM(W53:W54)</f>
        <v>4359</v>
      </c>
      <c r="X55" s="24">
        <f t="shared" si="1"/>
        <v>726564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127201</v>
      </c>
      <c r="G56" s="23">
        <f>SUM(G54:G55)</f>
        <v>15</v>
      </c>
      <c r="H56" s="24">
        <f t="shared" si="4"/>
        <v>127216</v>
      </c>
      <c r="I56" s="22">
        <f>SUM(I54:I55)</f>
        <v>329214</v>
      </c>
      <c r="J56" s="22">
        <f>SUM(J54:J55)</f>
        <v>2025</v>
      </c>
      <c r="K56" s="22">
        <f>SUM(K54:K55)</f>
        <v>5292</v>
      </c>
      <c r="L56" s="24">
        <f t="shared" si="5"/>
        <v>458455</v>
      </c>
      <c r="M56" s="12"/>
      <c r="N56" s="88"/>
      <c r="O56" s="115" t="s">
        <v>122</v>
      </c>
      <c r="P56" s="101" t="s">
        <v>112</v>
      </c>
      <c r="Q56" s="102"/>
      <c r="R56" s="22">
        <v>124120</v>
      </c>
      <c r="S56" s="23">
        <v>23</v>
      </c>
      <c r="T56" s="24">
        <f t="shared" si="0"/>
        <v>124143</v>
      </c>
      <c r="U56" s="25">
        <v>389583</v>
      </c>
      <c r="V56" s="25">
        <v>2394</v>
      </c>
      <c r="W56" s="22">
        <v>4993</v>
      </c>
      <c r="X56" s="36">
        <f t="shared" si="1"/>
        <v>516120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47332</v>
      </c>
      <c r="G57" s="23">
        <v>3</v>
      </c>
      <c r="H57" s="24">
        <f t="shared" si="4"/>
        <v>47335</v>
      </c>
      <c r="I57" s="25">
        <v>150600</v>
      </c>
      <c r="J57" s="25">
        <v>1146</v>
      </c>
      <c r="K57" s="22">
        <v>4773</v>
      </c>
      <c r="L57" s="24">
        <f t="shared" si="5"/>
        <v>199081</v>
      </c>
      <c r="M57" s="12"/>
      <c r="N57" s="88"/>
      <c r="O57" s="107"/>
      <c r="P57" s="101" t="s">
        <v>124</v>
      </c>
      <c r="Q57" s="102"/>
      <c r="R57" s="22">
        <v>76797</v>
      </c>
      <c r="S57" s="23">
        <v>14</v>
      </c>
      <c r="T57" s="24">
        <f t="shared" si="0"/>
        <v>76811</v>
      </c>
      <c r="U57" s="25">
        <v>227279</v>
      </c>
      <c r="V57" s="25">
        <v>1247</v>
      </c>
      <c r="W57" s="22">
        <v>1630</v>
      </c>
      <c r="X57" s="24">
        <f t="shared" si="1"/>
        <v>305337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96604</v>
      </c>
      <c r="G58" s="23">
        <v>10</v>
      </c>
      <c r="H58" s="24">
        <f t="shared" si="4"/>
        <v>96614</v>
      </c>
      <c r="I58" s="25">
        <v>230468</v>
      </c>
      <c r="J58" s="25">
        <v>1377</v>
      </c>
      <c r="K58" s="22">
        <v>1697</v>
      </c>
      <c r="L58" s="24">
        <f t="shared" si="5"/>
        <v>328459</v>
      </c>
      <c r="M58" s="12"/>
      <c r="N58" s="88"/>
      <c r="O58" s="115" t="s">
        <v>126</v>
      </c>
      <c r="P58" s="101" t="s">
        <v>127</v>
      </c>
      <c r="Q58" s="102"/>
      <c r="R58" s="22">
        <v>109735</v>
      </c>
      <c r="S58" s="23">
        <v>11</v>
      </c>
      <c r="T58" s="24">
        <f t="shared" si="0"/>
        <v>109746</v>
      </c>
      <c r="U58" s="25">
        <v>297898</v>
      </c>
      <c r="V58" s="25">
        <v>1640</v>
      </c>
      <c r="W58" s="22">
        <v>1890</v>
      </c>
      <c r="X58" s="24">
        <f t="shared" si="1"/>
        <v>409284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25620</v>
      </c>
      <c r="G59" s="23">
        <v>4</v>
      </c>
      <c r="H59" s="24">
        <f t="shared" si="4"/>
        <v>25624</v>
      </c>
      <c r="I59" s="25">
        <v>87960</v>
      </c>
      <c r="J59" s="25">
        <v>707</v>
      </c>
      <c r="K59" s="22">
        <v>2125</v>
      </c>
      <c r="L59" s="24">
        <f t="shared" si="5"/>
        <v>114291</v>
      </c>
      <c r="M59" s="12"/>
      <c r="N59" s="88"/>
      <c r="O59" s="116"/>
      <c r="P59" s="101" t="s">
        <v>130</v>
      </c>
      <c r="Q59" s="102"/>
      <c r="R59" s="28">
        <v>21057</v>
      </c>
      <c r="S59" s="29">
        <v>0</v>
      </c>
      <c r="T59" s="24">
        <f t="shared" si="0"/>
        <v>21057</v>
      </c>
      <c r="U59" s="30">
        <v>66945</v>
      </c>
      <c r="V59" s="30">
        <v>356</v>
      </c>
      <c r="W59" s="28">
        <v>520</v>
      </c>
      <c r="X59" s="24">
        <f t="shared" si="1"/>
        <v>88358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16635</v>
      </c>
      <c r="G60" s="42">
        <v>1</v>
      </c>
      <c r="H60" s="24">
        <f t="shared" si="4"/>
        <v>16636</v>
      </c>
      <c r="I60" s="44">
        <v>59121</v>
      </c>
      <c r="J60" s="44">
        <v>434</v>
      </c>
      <c r="K60" s="41">
        <v>1404</v>
      </c>
      <c r="L60" s="24">
        <f t="shared" si="5"/>
        <v>76191</v>
      </c>
      <c r="M60" s="12"/>
      <c r="N60" s="88"/>
      <c r="O60" s="107"/>
      <c r="P60" s="101" t="s">
        <v>10</v>
      </c>
      <c r="Q60" s="102"/>
      <c r="R60" s="22">
        <f>SUM(R58:R59)</f>
        <v>130792</v>
      </c>
      <c r="S60" s="23">
        <f>SUM(S58:S59)</f>
        <v>11</v>
      </c>
      <c r="T60" s="24">
        <f t="shared" si="0"/>
        <v>130803</v>
      </c>
      <c r="U60" s="25">
        <f>SUM(U58:U59)</f>
        <v>364843</v>
      </c>
      <c r="V60" s="25">
        <f>SUM(V58:V59)</f>
        <v>1996</v>
      </c>
      <c r="W60" s="22">
        <f>SUM(W58:W59)</f>
        <v>2410</v>
      </c>
      <c r="X60" s="24">
        <f t="shared" si="1"/>
        <v>497642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42255</v>
      </c>
      <c r="G61" s="23">
        <f>SUM(G59:G60)</f>
        <v>5</v>
      </c>
      <c r="H61" s="24">
        <f t="shared" si="4"/>
        <v>42260</v>
      </c>
      <c r="I61" s="22">
        <f>SUM(I59:I60)</f>
        <v>147081</v>
      </c>
      <c r="J61" s="22">
        <f>SUM(J59:J60)</f>
        <v>1141</v>
      </c>
      <c r="K61" s="22">
        <f>SUM(K59:K60)</f>
        <v>3529</v>
      </c>
      <c r="L61" s="24">
        <f t="shared" si="5"/>
        <v>190482</v>
      </c>
      <c r="M61" s="12"/>
      <c r="N61" s="89"/>
      <c r="O61" s="124" t="s">
        <v>30</v>
      </c>
      <c r="P61" s="125"/>
      <c r="Q61" s="126"/>
      <c r="R61" s="31">
        <f>SUM(R51:R52,R55:R57,R60)</f>
        <v>692481</v>
      </c>
      <c r="S61" s="40">
        <f>SUM(S51:S52,S55:S57,S60)</f>
        <v>113</v>
      </c>
      <c r="T61" s="33">
        <f t="shared" si="0"/>
        <v>692594</v>
      </c>
      <c r="U61" s="31">
        <f>SUM(U51:U52,U55:U57,U60)</f>
        <v>1874213</v>
      </c>
      <c r="V61" s="31">
        <f>SUM(V51:V52,V55:V57,V60)</f>
        <v>11526</v>
      </c>
      <c r="W61" s="31">
        <f>SUM(W51:W52,W55:W57,W60)</f>
        <v>16000</v>
      </c>
      <c r="X61" s="33">
        <f t="shared" si="1"/>
        <v>2578333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41842</v>
      </c>
      <c r="G62" s="42">
        <v>16</v>
      </c>
      <c r="H62" s="43">
        <f t="shared" si="4"/>
        <v>41858</v>
      </c>
      <c r="I62" s="44">
        <v>38851</v>
      </c>
      <c r="J62" s="44">
        <v>1526</v>
      </c>
      <c r="K62" s="41">
        <v>5805</v>
      </c>
      <c r="L62" s="43">
        <f t="shared" si="5"/>
        <v>82235</v>
      </c>
      <c r="M62" s="12"/>
      <c r="N62" s="87" t="s">
        <v>135</v>
      </c>
      <c r="O62" s="127" t="s">
        <v>136</v>
      </c>
      <c r="P62" s="128"/>
      <c r="Q62" s="109"/>
      <c r="R62" s="28">
        <v>91224</v>
      </c>
      <c r="S62" s="29">
        <v>11</v>
      </c>
      <c r="T62" s="36">
        <f t="shared" si="0"/>
        <v>91235</v>
      </c>
      <c r="U62" s="30">
        <v>207840</v>
      </c>
      <c r="V62" s="30">
        <v>1073</v>
      </c>
      <c r="W62" s="28">
        <v>1608</v>
      </c>
      <c r="X62" s="36">
        <f t="shared" si="1"/>
        <v>300148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12659</v>
      </c>
      <c r="G63" s="42">
        <v>5</v>
      </c>
      <c r="H63" s="43">
        <f t="shared" si="4"/>
        <v>12664</v>
      </c>
      <c r="I63" s="44">
        <v>13823</v>
      </c>
      <c r="J63" s="44">
        <v>460</v>
      </c>
      <c r="K63" s="41">
        <v>1658</v>
      </c>
      <c r="L63" s="43">
        <f t="shared" si="5"/>
        <v>26947</v>
      </c>
      <c r="M63" s="12"/>
      <c r="N63" s="88"/>
      <c r="O63" s="120" t="s">
        <v>138</v>
      </c>
      <c r="P63" s="121"/>
      <c r="Q63" s="102"/>
      <c r="R63" s="22">
        <v>100881</v>
      </c>
      <c r="S63" s="23">
        <v>27</v>
      </c>
      <c r="T63" s="24">
        <f t="shared" si="0"/>
        <v>100908</v>
      </c>
      <c r="U63" s="25">
        <v>274059</v>
      </c>
      <c r="V63" s="25">
        <v>1793</v>
      </c>
      <c r="W63" s="22">
        <v>2417</v>
      </c>
      <c r="X63" s="24">
        <f t="shared" si="1"/>
        <v>376760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54501</v>
      </c>
      <c r="G64" s="23">
        <f>SUM(G62:G63)</f>
        <v>21</v>
      </c>
      <c r="H64" s="24">
        <f t="shared" si="4"/>
        <v>54522</v>
      </c>
      <c r="I64" s="26">
        <f>SUM(I62:I63)</f>
        <v>52674</v>
      </c>
      <c r="J64" s="26">
        <f>SUM(J62:J63)</f>
        <v>1986</v>
      </c>
      <c r="K64" s="26">
        <f>SUM(K62:K63)</f>
        <v>7463</v>
      </c>
      <c r="L64" s="43">
        <f t="shared" si="5"/>
        <v>109182</v>
      </c>
      <c r="M64" s="12"/>
      <c r="N64" s="88"/>
      <c r="O64" s="120" t="s">
        <v>139</v>
      </c>
      <c r="P64" s="121"/>
      <c r="Q64" s="102"/>
      <c r="R64" s="22">
        <v>151925</v>
      </c>
      <c r="S64" s="23">
        <v>19</v>
      </c>
      <c r="T64" s="24">
        <f t="shared" si="0"/>
        <v>151944</v>
      </c>
      <c r="U64" s="25">
        <v>364638</v>
      </c>
      <c r="V64" s="25">
        <v>2678</v>
      </c>
      <c r="W64" s="22">
        <v>3211</v>
      </c>
      <c r="X64" s="24">
        <f t="shared" si="1"/>
        <v>519260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45034</v>
      </c>
      <c r="G65" s="23">
        <v>9</v>
      </c>
      <c r="H65" s="24">
        <f t="shared" si="4"/>
        <v>45043</v>
      </c>
      <c r="I65" s="25">
        <v>54979</v>
      </c>
      <c r="J65" s="25">
        <v>1429</v>
      </c>
      <c r="K65" s="22">
        <v>6219</v>
      </c>
      <c r="L65" s="24">
        <f t="shared" si="5"/>
        <v>101451</v>
      </c>
      <c r="M65" s="12"/>
      <c r="N65" s="88"/>
      <c r="O65" s="120" t="s">
        <v>142</v>
      </c>
      <c r="P65" s="121"/>
      <c r="Q65" s="102"/>
      <c r="R65" s="22">
        <v>98774</v>
      </c>
      <c r="S65" s="23">
        <v>26</v>
      </c>
      <c r="T65" s="24">
        <f t="shared" si="0"/>
        <v>98800</v>
      </c>
      <c r="U65" s="25">
        <v>202182</v>
      </c>
      <c r="V65" s="25">
        <v>1195</v>
      </c>
      <c r="W65" s="22">
        <v>1445</v>
      </c>
      <c r="X65" s="24">
        <f t="shared" si="1"/>
        <v>302177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7553</v>
      </c>
      <c r="G66" s="23">
        <v>2</v>
      </c>
      <c r="H66" s="24">
        <f t="shared" si="4"/>
        <v>7555</v>
      </c>
      <c r="I66" s="25">
        <v>8875</v>
      </c>
      <c r="J66" s="25">
        <v>267</v>
      </c>
      <c r="K66" s="22">
        <v>914</v>
      </c>
      <c r="L66" s="24">
        <f t="shared" si="5"/>
        <v>16697</v>
      </c>
      <c r="M66" s="12"/>
      <c r="N66" s="89"/>
      <c r="O66" s="124" t="s">
        <v>30</v>
      </c>
      <c r="P66" s="125"/>
      <c r="Q66" s="126"/>
      <c r="R66" s="31">
        <f>SUM(R62:R65)</f>
        <v>442804</v>
      </c>
      <c r="S66" s="32">
        <f>SUM(S62:S65)</f>
        <v>83</v>
      </c>
      <c r="T66" s="33">
        <f t="shared" si="0"/>
        <v>442887</v>
      </c>
      <c r="U66" s="34">
        <f>SUM(U62:U65)</f>
        <v>1048719</v>
      </c>
      <c r="V66" s="34">
        <f>SUM(V62:V65)</f>
        <v>6739</v>
      </c>
      <c r="W66" s="31">
        <f>SUM(W62:W65)</f>
        <v>8681</v>
      </c>
      <c r="X66" s="33">
        <f t="shared" si="1"/>
        <v>1498345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52587</v>
      </c>
      <c r="G67" s="23">
        <f>SUM(G65:G66)</f>
        <v>11</v>
      </c>
      <c r="H67" s="24">
        <f t="shared" si="4"/>
        <v>52598</v>
      </c>
      <c r="I67" s="26">
        <f>SUM(I65:I66)</f>
        <v>63854</v>
      </c>
      <c r="J67" s="26">
        <f>SUM(J65:J66)</f>
        <v>1696</v>
      </c>
      <c r="K67" s="26">
        <f>SUM(K65:K66)</f>
        <v>7133</v>
      </c>
      <c r="L67" s="24">
        <f t="shared" si="5"/>
        <v>118148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102211</v>
      </c>
      <c r="S67" s="14">
        <v>4</v>
      </c>
      <c r="T67" s="15">
        <f t="shared" si="0"/>
        <v>102215</v>
      </c>
      <c r="U67" s="16">
        <v>369698</v>
      </c>
      <c r="V67" s="16">
        <v>2310</v>
      </c>
      <c r="W67" s="13">
        <v>6795</v>
      </c>
      <c r="X67" s="15">
        <f t="shared" si="1"/>
        <v>474223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62857</v>
      </c>
      <c r="G68" s="23">
        <v>9</v>
      </c>
      <c r="H68" s="24">
        <f t="shared" si="4"/>
        <v>62866</v>
      </c>
      <c r="I68" s="25">
        <v>90455</v>
      </c>
      <c r="J68" s="25">
        <v>2398</v>
      </c>
      <c r="K68" s="22">
        <v>10236</v>
      </c>
      <c r="L68" s="24">
        <f t="shared" si="5"/>
        <v>155719</v>
      </c>
      <c r="M68" s="12"/>
      <c r="N68" s="88"/>
      <c r="O68" s="116"/>
      <c r="P68" s="101" t="s">
        <v>148</v>
      </c>
      <c r="Q68" s="102"/>
      <c r="R68" s="22">
        <v>79836</v>
      </c>
      <c r="S68" s="23">
        <v>7</v>
      </c>
      <c r="T68" s="24">
        <f t="shared" ref="T68:T78" si="6">SUM(R68:S68)</f>
        <v>79843</v>
      </c>
      <c r="U68" s="25">
        <v>282971</v>
      </c>
      <c r="V68" s="25">
        <v>1393</v>
      </c>
      <c r="W68" s="22">
        <v>2321</v>
      </c>
      <c r="X68" s="24">
        <f t="shared" ref="X68:X78" si="7">SUM(T68:V68)</f>
        <v>364207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46587</v>
      </c>
      <c r="G69" s="23">
        <v>15</v>
      </c>
      <c r="H69" s="24">
        <f t="shared" si="4"/>
        <v>46602</v>
      </c>
      <c r="I69" s="25">
        <v>138306</v>
      </c>
      <c r="J69" s="25">
        <v>1171</v>
      </c>
      <c r="K69" s="22">
        <v>3133</v>
      </c>
      <c r="L69" s="24">
        <f t="shared" si="5"/>
        <v>186079</v>
      </c>
      <c r="M69" s="12"/>
      <c r="N69" s="88"/>
      <c r="O69" s="116"/>
      <c r="P69" s="101" t="s">
        <v>150</v>
      </c>
      <c r="Q69" s="102"/>
      <c r="R69" s="22">
        <v>92689</v>
      </c>
      <c r="S69" s="23">
        <v>6</v>
      </c>
      <c r="T69" s="24">
        <f t="shared" si="6"/>
        <v>92695</v>
      </c>
      <c r="U69" s="25">
        <v>247991</v>
      </c>
      <c r="V69" s="25">
        <v>1210</v>
      </c>
      <c r="W69" s="22">
        <v>1657</v>
      </c>
      <c r="X69" s="24">
        <f t="shared" si="7"/>
        <v>341896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74684</v>
      </c>
      <c r="G70" s="23">
        <v>24</v>
      </c>
      <c r="H70" s="24">
        <f t="shared" si="4"/>
        <v>74708</v>
      </c>
      <c r="I70" s="25">
        <v>178592</v>
      </c>
      <c r="J70" s="25">
        <v>2127</v>
      </c>
      <c r="K70" s="22">
        <v>7358</v>
      </c>
      <c r="L70" s="24">
        <f t="shared" si="5"/>
        <v>255427</v>
      </c>
      <c r="M70" s="12"/>
      <c r="N70" s="88"/>
      <c r="O70" s="107"/>
      <c r="P70" s="101" t="s">
        <v>152</v>
      </c>
      <c r="Q70" s="102"/>
      <c r="R70" s="22">
        <v>44234</v>
      </c>
      <c r="S70" s="23">
        <v>3</v>
      </c>
      <c r="T70" s="24">
        <f t="shared" si="6"/>
        <v>44237</v>
      </c>
      <c r="U70" s="25">
        <v>127594</v>
      </c>
      <c r="V70" s="25">
        <v>525</v>
      </c>
      <c r="W70" s="22">
        <v>764</v>
      </c>
      <c r="X70" s="24">
        <f t="shared" si="7"/>
        <v>172356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107554</v>
      </c>
      <c r="G71" s="23">
        <v>24</v>
      </c>
      <c r="H71" s="24">
        <f t="shared" si="4"/>
        <v>107578</v>
      </c>
      <c r="I71" s="25">
        <v>252650</v>
      </c>
      <c r="J71" s="25">
        <v>3528</v>
      </c>
      <c r="K71" s="22">
        <v>10681</v>
      </c>
      <c r="L71" s="24">
        <f t="shared" si="5"/>
        <v>363756</v>
      </c>
      <c r="M71" s="9"/>
      <c r="N71" s="88"/>
      <c r="O71" s="120" t="s">
        <v>155</v>
      </c>
      <c r="P71" s="121"/>
      <c r="Q71" s="102"/>
      <c r="R71" s="22">
        <v>89900</v>
      </c>
      <c r="S71" s="23">
        <v>13</v>
      </c>
      <c r="T71" s="24">
        <f t="shared" si="6"/>
        <v>89913</v>
      </c>
      <c r="U71" s="25">
        <v>248840</v>
      </c>
      <c r="V71" s="25">
        <v>1423</v>
      </c>
      <c r="W71" s="22">
        <v>1347</v>
      </c>
      <c r="X71" s="24">
        <f t="shared" si="7"/>
        <v>340176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27808</v>
      </c>
      <c r="G72" s="23">
        <v>7</v>
      </c>
      <c r="H72" s="24">
        <f t="shared" si="4"/>
        <v>27815</v>
      </c>
      <c r="I72" s="25">
        <v>50876</v>
      </c>
      <c r="J72" s="25">
        <v>861</v>
      </c>
      <c r="K72" s="22">
        <v>3829</v>
      </c>
      <c r="L72" s="24">
        <f t="shared" si="5"/>
        <v>79552</v>
      </c>
      <c r="M72" s="9"/>
      <c r="N72" s="88"/>
      <c r="O72" s="115" t="s">
        <v>157</v>
      </c>
      <c r="P72" s="101" t="s">
        <v>158</v>
      </c>
      <c r="Q72" s="102"/>
      <c r="R72" s="22">
        <v>83215</v>
      </c>
      <c r="S72" s="23">
        <v>9</v>
      </c>
      <c r="T72" s="24">
        <f t="shared" si="6"/>
        <v>83224</v>
      </c>
      <c r="U72" s="25">
        <v>235275</v>
      </c>
      <c r="V72" s="25">
        <v>1264</v>
      </c>
      <c r="W72" s="22">
        <v>2023</v>
      </c>
      <c r="X72" s="24">
        <f t="shared" si="7"/>
        <v>319763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135362</v>
      </c>
      <c r="G73" s="23">
        <f>SUM(G71:G72)</f>
        <v>31</v>
      </c>
      <c r="H73" s="24">
        <f t="shared" si="4"/>
        <v>135393</v>
      </c>
      <c r="I73" s="25">
        <f>SUM(I71:I72)</f>
        <v>303526</v>
      </c>
      <c r="J73" s="25">
        <f>SUM(J71:J72)</f>
        <v>4389</v>
      </c>
      <c r="K73" s="22">
        <f>SUM(K71:K72)</f>
        <v>14510</v>
      </c>
      <c r="L73" s="24">
        <f t="shared" si="5"/>
        <v>443308</v>
      </c>
      <c r="M73" s="9"/>
      <c r="N73" s="88"/>
      <c r="O73" s="116"/>
      <c r="P73" s="101" t="s">
        <v>159</v>
      </c>
      <c r="Q73" s="102"/>
      <c r="R73" s="22">
        <v>41918</v>
      </c>
      <c r="S73" s="23">
        <v>6</v>
      </c>
      <c r="T73" s="24">
        <f t="shared" si="6"/>
        <v>41924</v>
      </c>
      <c r="U73" s="25">
        <v>109669</v>
      </c>
      <c r="V73" s="25">
        <v>482</v>
      </c>
      <c r="W73" s="22">
        <v>773</v>
      </c>
      <c r="X73" s="24">
        <f t="shared" si="7"/>
        <v>152075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72496</v>
      </c>
      <c r="G74" s="23">
        <v>11</v>
      </c>
      <c r="H74" s="24">
        <f t="shared" si="4"/>
        <v>72507</v>
      </c>
      <c r="I74" s="25">
        <v>212567</v>
      </c>
      <c r="J74" s="25">
        <v>1582</v>
      </c>
      <c r="K74" s="22">
        <v>3437</v>
      </c>
      <c r="L74" s="24">
        <f t="shared" si="5"/>
        <v>286656</v>
      </c>
      <c r="M74" s="9"/>
      <c r="N74" s="88"/>
      <c r="O74" s="107"/>
      <c r="P74" s="101" t="s">
        <v>161</v>
      </c>
      <c r="Q74" s="102"/>
      <c r="R74" s="22">
        <v>12708</v>
      </c>
      <c r="S74" s="23">
        <v>0</v>
      </c>
      <c r="T74" s="24">
        <f t="shared" si="6"/>
        <v>12708</v>
      </c>
      <c r="U74" s="25">
        <v>21110</v>
      </c>
      <c r="V74" s="25">
        <v>178</v>
      </c>
      <c r="W74" s="22">
        <v>154</v>
      </c>
      <c r="X74" s="24">
        <f t="shared" si="7"/>
        <v>33996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63446</v>
      </c>
      <c r="G75" s="23">
        <v>23</v>
      </c>
      <c r="H75" s="24">
        <f t="shared" si="4"/>
        <v>63469</v>
      </c>
      <c r="I75" s="25">
        <v>189867</v>
      </c>
      <c r="J75" s="25">
        <v>1580</v>
      </c>
      <c r="K75" s="22">
        <v>4656</v>
      </c>
      <c r="L75" s="24">
        <f t="shared" si="5"/>
        <v>254916</v>
      </c>
      <c r="M75" s="9"/>
      <c r="N75" s="88"/>
      <c r="O75" s="120" t="s">
        <v>163</v>
      </c>
      <c r="P75" s="121"/>
      <c r="Q75" s="102"/>
      <c r="R75" s="22">
        <v>183727</v>
      </c>
      <c r="S75" s="23">
        <v>13</v>
      </c>
      <c r="T75" s="24">
        <f t="shared" si="6"/>
        <v>183740</v>
      </c>
      <c r="U75" s="25">
        <v>478174</v>
      </c>
      <c r="V75" s="25">
        <v>3276</v>
      </c>
      <c r="W75" s="22">
        <v>3313</v>
      </c>
      <c r="X75" s="24">
        <f t="shared" si="7"/>
        <v>665190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97635</v>
      </c>
      <c r="G76" s="23">
        <v>23</v>
      </c>
      <c r="H76" s="24">
        <f t="shared" si="4"/>
        <v>97658</v>
      </c>
      <c r="I76" s="25">
        <v>200461</v>
      </c>
      <c r="J76" s="25">
        <v>1417</v>
      </c>
      <c r="K76" s="22">
        <v>1769</v>
      </c>
      <c r="L76" s="24">
        <f t="shared" si="5"/>
        <v>299536</v>
      </c>
      <c r="M76" s="9"/>
      <c r="N76" s="88"/>
      <c r="O76" s="120" t="s">
        <v>166</v>
      </c>
      <c r="P76" s="121"/>
      <c r="Q76" s="102"/>
      <c r="R76" s="22">
        <v>124513</v>
      </c>
      <c r="S76" s="23">
        <v>14</v>
      </c>
      <c r="T76" s="24">
        <f t="shared" si="6"/>
        <v>124527</v>
      </c>
      <c r="U76" s="46">
        <v>319297</v>
      </c>
      <c r="V76" s="46">
        <v>1756</v>
      </c>
      <c r="W76" s="22">
        <v>2113</v>
      </c>
      <c r="X76" s="24">
        <f t="shared" si="7"/>
        <v>445580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11081</v>
      </c>
      <c r="G77" s="23">
        <v>2</v>
      </c>
      <c r="H77" s="24">
        <f t="shared" si="4"/>
        <v>11083</v>
      </c>
      <c r="I77" s="25">
        <v>26645</v>
      </c>
      <c r="J77" s="25">
        <v>195</v>
      </c>
      <c r="K77" s="22">
        <v>127</v>
      </c>
      <c r="L77" s="24">
        <f t="shared" si="5"/>
        <v>37923</v>
      </c>
      <c r="M77" s="9"/>
      <c r="N77" s="88"/>
      <c r="O77" s="120" t="s">
        <v>168</v>
      </c>
      <c r="P77" s="121"/>
      <c r="Q77" s="102"/>
      <c r="R77" s="22">
        <v>147295</v>
      </c>
      <c r="S77" s="23">
        <v>10</v>
      </c>
      <c r="T77" s="24">
        <f t="shared" si="6"/>
        <v>147305</v>
      </c>
      <c r="U77" s="46">
        <v>329090</v>
      </c>
      <c r="V77" s="46">
        <v>1628</v>
      </c>
      <c r="W77" s="47">
        <v>1891</v>
      </c>
      <c r="X77" s="24">
        <f t="shared" si="7"/>
        <v>478023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108716</v>
      </c>
      <c r="G78" s="23">
        <f>SUM(G76:G77)</f>
        <v>25</v>
      </c>
      <c r="H78" s="24">
        <f t="shared" si="4"/>
        <v>108741</v>
      </c>
      <c r="I78" s="22">
        <f>SUM(I76:I77)</f>
        <v>227106</v>
      </c>
      <c r="J78" s="22">
        <f>SUM(J76:J77)</f>
        <v>1612</v>
      </c>
      <c r="K78" s="22">
        <f>SUM(K76:K77)</f>
        <v>1896</v>
      </c>
      <c r="L78" s="24">
        <f t="shared" si="5"/>
        <v>337459</v>
      </c>
      <c r="M78" s="9"/>
      <c r="N78" s="88"/>
      <c r="O78" s="135" t="s">
        <v>169</v>
      </c>
      <c r="P78" s="101" t="s">
        <v>170</v>
      </c>
      <c r="Q78" s="102"/>
      <c r="R78" s="22">
        <v>199120</v>
      </c>
      <c r="S78" s="23">
        <v>14</v>
      </c>
      <c r="T78" s="24">
        <f t="shared" si="6"/>
        <v>199134</v>
      </c>
      <c r="U78" s="46">
        <v>436619</v>
      </c>
      <c r="V78" s="46">
        <v>2208</v>
      </c>
      <c r="W78" s="47">
        <v>2951</v>
      </c>
      <c r="X78" s="24">
        <f t="shared" si="7"/>
        <v>637961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1913363</v>
      </c>
      <c r="G79" s="32">
        <f>SUM(G32,G35,G38:G39,G43,G46,G49,G52:G53,G56:G58,G61,G64,G67:G70,G73:G75,G78)</f>
        <v>335</v>
      </c>
      <c r="H79" s="33">
        <f t="shared" si="4"/>
        <v>1913698</v>
      </c>
      <c r="I79" s="31">
        <f>SUM(I32,I35,I38:I39,I43,I46,I49,I52:I53,I56:I58,I61,I64,I67:I70,I73:I75,I78)</f>
        <v>4966758</v>
      </c>
      <c r="J79" s="31">
        <f>SUM(J32,J35,J38:J39,J43,J46,J49,J52:J53,J56:J58,J61,J64,J67:J70,J73:J75,J78)</f>
        <v>40583</v>
      </c>
      <c r="K79" s="31">
        <f>SUM(K32,K35,K38:K39,K43,K46,K49,K52:K53,K56:K58,K61,K64,K67:K70,K73:K75,K78)</f>
        <v>107902</v>
      </c>
      <c r="L79" s="33">
        <f t="shared" si="5"/>
        <v>6921039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24478</v>
      </c>
      <c r="S79" s="23">
        <f t="shared" si="8"/>
        <v>0</v>
      </c>
      <c r="T79" s="24">
        <f t="shared" si="8"/>
        <v>24478</v>
      </c>
      <c r="U79" s="46">
        <f t="shared" si="8"/>
        <v>35013</v>
      </c>
      <c r="V79" s="46">
        <f t="shared" si="8"/>
        <v>294</v>
      </c>
      <c r="W79" s="47">
        <f t="shared" si="8"/>
        <v>361</v>
      </c>
      <c r="X79" s="24">
        <f>SUM(T79:V79)</f>
        <v>59785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1225844</v>
      </c>
      <c r="S80" s="32">
        <f>SUM(S67:S79)</f>
        <v>99</v>
      </c>
      <c r="T80" s="33">
        <f t="shared" ref="T80:T85" si="9">SUM(R80:S80)</f>
        <v>1225943</v>
      </c>
      <c r="U80" s="37">
        <f>SUM(U67:U79)</f>
        <v>3241341</v>
      </c>
      <c r="V80" s="37">
        <f>SUM(V67:V79)</f>
        <v>17947</v>
      </c>
      <c r="W80" s="40">
        <f>SUM(W67:W79)</f>
        <v>26463</v>
      </c>
      <c r="X80" s="33">
        <f t="shared" ref="X80:X85" si="10">SUM(T80:V80)</f>
        <v>4485231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116324</v>
      </c>
      <c r="S81" s="14">
        <v>1</v>
      </c>
      <c r="T81" s="15">
        <f t="shared" si="9"/>
        <v>116325</v>
      </c>
      <c r="U81" s="51">
        <v>425983</v>
      </c>
      <c r="V81" s="16">
        <v>2329</v>
      </c>
      <c r="W81" s="13">
        <v>1778</v>
      </c>
      <c r="X81" s="15">
        <f t="shared" si="10"/>
        <v>544637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11502</v>
      </c>
      <c r="S82" s="23">
        <v>0</v>
      </c>
      <c r="T82" s="24">
        <f t="shared" si="9"/>
        <v>11502</v>
      </c>
      <c r="U82" s="25">
        <v>20927</v>
      </c>
      <c r="V82" s="25">
        <v>188</v>
      </c>
      <c r="W82" s="22">
        <v>111</v>
      </c>
      <c r="X82" s="24">
        <f t="shared" si="10"/>
        <v>32617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10331</v>
      </c>
      <c r="S83" s="23">
        <v>0</v>
      </c>
      <c r="T83" s="24">
        <f t="shared" si="9"/>
        <v>10331</v>
      </c>
      <c r="U83" s="25">
        <v>19102</v>
      </c>
      <c r="V83" s="25">
        <v>171</v>
      </c>
      <c r="W83" s="22">
        <v>179</v>
      </c>
      <c r="X83" s="24">
        <f t="shared" si="10"/>
        <v>29604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138157</v>
      </c>
      <c r="S84" s="32">
        <f>SUM(S81:S83)</f>
        <v>1</v>
      </c>
      <c r="T84" s="33">
        <f t="shared" si="9"/>
        <v>138158</v>
      </c>
      <c r="U84" s="34">
        <f>SUM(U81:U83)</f>
        <v>466012</v>
      </c>
      <c r="V84" s="34">
        <f>SUM(V81:V83)</f>
        <v>2688</v>
      </c>
      <c r="W84" s="31">
        <f>SUM(W81:W83)</f>
        <v>2068</v>
      </c>
      <c r="X84" s="33">
        <f t="shared" si="10"/>
        <v>606858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8375646</v>
      </c>
      <c r="S85" s="54">
        <f>SUM(G31,G13,G79,S14,S38,S50,S61,S66,S80,S84)</f>
        <v>1219</v>
      </c>
      <c r="T85" s="55">
        <f t="shared" si="9"/>
        <v>8376865</v>
      </c>
      <c r="U85" s="56">
        <f>SUM(I31,I13,I79,U14,U38,U50,U61,U66,U80,U84)</f>
        <v>22598680</v>
      </c>
      <c r="V85" s="56">
        <f>SUM(J31,J13,J79,V14,V38,V50,V61,V66,V80,V84)</f>
        <v>161701</v>
      </c>
      <c r="W85" s="57">
        <f>SUM(K31,K13,K79,W14,W38,W50,W61,W66,W80,W84)</f>
        <v>283286</v>
      </c>
      <c r="X85" s="55">
        <f t="shared" si="10"/>
        <v>31137246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818</v>
      </c>
      <c r="S91" s="61">
        <v>0</v>
      </c>
      <c r="T91" s="61">
        <f>SUM(R91:S91)</f>
        <v>818</v>
      </c>
      <c r="U91" s="61">
        <v>483</v>
      </c>
      <c r="V91" s="61">
        <v>5</v>
      </c>
      <c r="W91" s="61">
        <v>17</v>
      </c>
      <c r="X91" s="61">
        <f>SUM(U91:W91)</f>
        <v>505</v>
      </c>
    </row>
    <row r="92" spans="1:256" hidden="1" x14ac:dyDescent="0.15">
      <c r="N92" s="140"/>
      <c r="O92" s="141"/>
      <c r="P92" s="140"/>
      <c r="Q92" s="60" t="s">
        <v>179</v>
      </c>
      <c r="R92" s="61">
        <v>23660</v>
      </c>
      <c r="S92" s="61">
        <v>0</v>
      </c>
      <c r="T92" s="61">
        <f>SUM(R92:S92)</f>
        <v>23660</v>
      </c>
      <c r="U92" s="61">
        <v>34530</v>
      </c>
      <c r="V92" s="61">
        <v>289</v>
      </c>
      <c r="W92" s="61">
        <v>344</v>
      </c>
      <c r="X92" s="61">
        <f>SUM(U92:W92)</f>
        <v>35163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197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113995</v>
      </c>
      <c r="S4" s="14">
        <v>5</v>
      </c>
      <c r="T4" s="15">
        <f t="shared" ref="T4:T67" si="0">SUM(R4:S4)</f>
        <v>114000</v>
      </c>
      <c r="U4" s="16">
        <v>373939</v>
      </c>
      <c r="V4" s="16">
        <v>2254</v>
      </c>
      <c r="W4" s="13">
        <v>2237</v>
      </c>
      <c r="X4" s="15">
        <f t="shared" ref="X4:X67" si="1">SUM(T4:V4)</f>
        <v>490193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97251</v>
      </c>
      <c r="S5" s="23">
        <v>8</v>
      </c>
      <c r="T5" s="24">
        <f t="shared" si="0"/>
        <v>97259</v>
      </c>
      <c r="U5" s="25">
        <v>244998</v>
      </c>
      <c r="V5" s="25">
        <v>1494</v>
      </c>
      <c r="W5" s="22">
        <v>1544</v>
      </c>
      <c r="X5" s="24">
        <f t="shared" si="1"/>
        <v>343751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86868</v>
      </c>
      <c r="G6" s="14">
        <v>10</v>
      </c>
      <c r="H6" s="15">
        <f t="shared" ref="H6:H42" si="2">SUM(F6:G6)</f>
        <v>86878</v>
      </c>
      <c r="I6" s="16">
        <v>390823</v>
      </c>
      <c r="J6" s="16">
        <v>3646</v>
      </c>
      <c r="K6" s="13">
        <v>8058</v>
      </c>
      <c r="L6" s="15">
        <f t="shared" ref="L6:L42" si="3">SUM(H6:J6)</f>
        <v>481347</v>
      </c>
      <c r="M6" s="12"/>
      <c r="N6" s="88"/>
      <c r="O6" s="96" t="s">
        <v>15</v>
      </c>
      <c r="P6" s="82"/>
      <c r="Q6" s="83"/>
      <c r="R6" s="22">
        <v>84356</v>
      </c>
      <c r="S6" s="23">
        <v>9</v>
      </c>
      <c r="T6" s="24">
        <f t="shared" si="0"/>
        <v>84365</v>
      </c>
      <c r="U6" s="25">
        <v>285013</v>
      </c>
      <c r="V6" s="25">
        <v>1299</v>
      </c>
      <c r="W6" s="22">
        <v>1900</v>
      </c>
      <c r="X6" s="24">
        <f t="shared" si="1"/>
        <v>370677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28522</v>
      </c>
      <c r="G7" s="23">
        <v>1</v>
      </c>
      <c r="H7" s="24">
        <f t="shared" si="2"/>
        <v>28523</v>
      </c>
      <c r="I7" s="25">
        <v>96412</v>
      </c>
      <c r="J7" s="25">
        <v>510</v>
      </c>
      <c r="K7" s="22">
        <v>903</v>
      </c>
      <c r="L7" s="24">
        <f t="shared" si="3"/>
        <v>125445</v>
      </c>
      <c r="M7" s="12"/>
      <c r="N7" s="88"/>
      <c r="O7" s="84" t="s">
        <v>17</v>
      </c>
      <c r="P7" s="82" t="s">
        <v>18</v>
      </c>
      <c r="Q7" s="83"/>
      <c r="R7" s="22">
        <v>55625</v>
      </c>
      <c r="S7" s="23">
        <v>5</v>
      </c>
      <c r="T7" s="24">
        <f t="shared" si="0"/>
        <v>55630</v>
      </c>
      <c r="U7" s="25">
        <v>150550</v>
      </c>
      <c r="V7" s="25">
        <v>768</v>
      </c>
      <c r="W7" s="22">
        <v>983</v>
      </c>
      <c r="X7" s="24">
        <f t="shared" si="1"/>
        <v>206948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41279</v>
      </c>
      <c r="G8" s="23">
        <v>3</v>
      </c>
      <c r="H8" s="24">
        <f t="shared" si="2"/>
        <v>41282</v>
      </c>
      <c r="I8" s="25">
        <v>122953</v>
      </c>
      <c r="J8" s="25">
        <v>856</v>
      </c>
      <c r="K8" s="22">
        <v>1732</v>
      </c>
      <c r="L8" s="24">
        <f t="shared" si="3"/>
        <v>165091</v>
      </c>
      <c r="M8" s="12"/>
      <c r="N8" s="88"/>
      <c r="O8" s="84"/>
      <c r="P8" s="82" t="s">
        <v>20</v>
      </c>
      <c r="Q8" s="83"/>
      <c r="R8" s="22">
        <v>27491</v>
      </c>
      <c r="S8" s="23">
        <v>14</v>
      </c>
      <c r="T8" s="24">
        <f t="shared" si="0"/>
        <v>27505</v>
      </c>
      <c r="U8" s="25">
        <v>123491</v>
      </c>
      <c r="V8" s="25">
        <v>794</v>
      </c>
      <c r="W8" s="22">
        <v>1197</v>
      </c>
      <c r="X8" s="24">
        <f t="shared" si="1"/>
        <v>151790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27987</v>
      </c>
      <c r="G9" s="23">
        <v>2</v>
      </c>
      <c r="H9" s="24">
        <f t="shared" si="2"/>
        <v>27989</v>
      </c>
      <c r="I9" s="25">
        <v>93962</v>
      </c>
      <c r="J9" s="25">
        <v>516</v>
      </c>
      <c r="K9" s="22">
        <v>894</v>
      </c>
      <c r="L9" s="24">
        <f t="shared" si="3"/>
        <v>122467</v>
      </c>
      <c r="M9" s="12"/>
      <c r="N9" s="88"/>
      <c r="O9" s="84"/>
      <c r="P9" s="82" t="s">
        <v>10</v>
      </c>
      <c r="Q9" s="83"/>
      <c r="R9" s="26">
        <f>SUM(R7:R8)</f>
        <v>83116</v>
      </c>
      <c r="S9" s="23">
        <f>SUM(S7:S8)</f>
        <v>19</v>
      </c>
      <c r="T9" s="24">
        <f t="shared" si="0"/>
        <v>83135</v>
      </c>
      <c r="U9" s="22">
        <f>SUM(U7:U8)</f>
        <v>274041</v>
      </c>
      <c r="V9" s="22">
        <f>SUM(V7:V8)</f>
        <v>1562</v>
      </c>
      <c r="W9" s="22">
        <f>SUM(W7:W8)</f>
        <v>2180</v>
      </c>
      <c r="X9" s="24">
        <f t="shared" si="1"/>
        <v>358738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21965</v>
      </c>
      <c r="G10" s="23">
        <v>0</v>
      </c>
      <c r="H10" s="24">
        <f t="shared" si="2"/>
        <v>21965</v>
      </c>
      <c r="I10" s="25">
        <v>68985</v>
      </c>
      <c r="J10" s="25">
        <v>383</v>
      </c>
      <c r="K10" s="22">
        <v>736</v>
      </c>
      <c r="L10" s="24">
        <f t="shared" si="3"/>
        <v>91333</v>
      </c>
      <c r="M10" s="12"/>
      <c r="N10" s="88"/>
      <c r="O10" s="84" t="s">
        <v>23</v>
      </c>
      <c r="P10" s="82" t="s">
        <v>24</v>
      </c>
      <c r="Q10" s="83"/>
      <c r="R10" s="22">
        <v>151569</v>
      </c>
      <c r="S10" s="23">
        <v>31</v>
      </c>
      <c r="T10" s="24">
        <f t="shared" si="0"/>
        <v>151600</v>
      </c>
      <c r="U10" s="25">
        <v>285643</v>
      </c>
      <c r="V10" s="25">
        <v>2072</v>
      </c>
      <c r="W10" s="22">
        <v>2337</v>
      </c>
      <c r="X10" s="24">
        <f t="shared" si="1"/>
        <v>439315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26645</v>
      </c>
      <c r="G11" s="23">
        <v>2</v>
      </c>
      <c r="H11" s="24">
        <f t="shared" si="2"/>
        <v>26647</v>
      </c>
      <c r="I11" s="25">
        <v>78042</v>
      </c>
      <c r="J11" s="25">
        <v>376</v>
      </c>
      <c r="K11" s="22">
        <v>833</v>
      </c>
      <c r="L11" s="24">
        <f t="shared" si="3"/>
        <v>105065</v>
      </c>
      <c r="M11" s="12"/>
      <c r="N11" s="88"/>
      <c r="O11" s="84"/>
      <c r="P11" s="85" t="s">
        <v>26</v>
      </c>
      <c r="Q11" s="65" t="s">
        <v>27</v>
      </c>
      <c r="R11" s="22">
        <v>125474</v>
      </c>
      <c r="S11" s="23">
        <v>23</v>
      </c>
      <c r="T11" s="24">
        <f t="shared" si="0"/>
        <v>125497</v>
      </c>
      <c r="U11" s="25">
        <v>237251</v>
      </c>
      <c r="V11" s="25">
        <v>1721</v>
      </c>
      <c r="W11" s="22">
        <v>2255</v>
      </c>
      <c r="X11" s="24">
        <f t="shared" si="1"/>
        <v>364469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24762</v>
      </c>
      <c r="G12" s="23">
        <v>3</v>
      </c>
      <c r="H12" s="24">
        <f t="shared" si="2"/>
        <v>24765</v>
      </c>
      <c r="I12" s="25">
        <v>63672</v>
      </c>
      <c r="J12" s="25">
        <v>412</v>
      </c>
      <c r="K12" s="22">
        <v>742</v>
      </c>
      <c r="L12" s="24">
        <f t="shared" si="3"/>
        <v>88849</v>
      </c>
      <c r="M12" s="12"/>
      <c r="N12" s="88"/>
      <c r="O12" s="84"/>
      <c r="P12" s="86"/>
      <c r="Q12" s="65" t="s">
        <v>29</v>
      </c>
      <c r="R12" s="28">
        <v>25575</v>
      </c>
      <c r="S12" s="29">
        <v>5</v>
      </c>
      <c r="T12" s="24">
        <f t="shared" si="0"/>
        <v>25580</v>
      </c>
      <c r="U12" s="30">
        <v>56820</v>
      </c>
      <c r="V12" s="30">
        <v>391</v>
      </c>
      <c r="W12" s="28">
        <v>502</v>
      </c>
      <c r="X12" s="24">
        <f t="shared" si="1"/>
        <v>82791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258028</v>
      </c>
      <c r="G13" s="32">
        <f>SUM(G6:G12)</f>
        <v>21</v>
      </c>
      <c r="H13" s="33">
        <f t="shared" si="2"/>
        <v>258049</v>
      </c>
      <c r="I13" s="34">
        <f>SUM(I6:I12)</f>
        <v>914849</v>
      </c>
      <c r="J13" s="34">
        <f>SUM(J6:J12)</f>
        <v>6699</v>
      </c>
      <c r="K13" s="31">
        <f>SUM(K6:K12)</f>
        <v>13898</v>
      </c>
      <c r="L13" s="33">
        <f t="shared" si="3"/>
        <v>1179597</v>
      </c>
      <c r="M13" s="12"/>
      <c r="N13" s="88"/>
      <c r="O13" s="84"/>
      <c r="P13" s="86"/>
      <c r="Q13" s="65" t="s">
        <v>10</v>
      </c>
      <c r="R13" s="26">
        <f>SUM(R11:R12)</f>
        <v>151049</v>
      </c>
      <c r="S13" s="23">
        <f>SUM(S11:S12)</f>
        <v>28</v>
      </c>
      <c r="T13" s="24">
        <f t="shared" si="0"/>
        <v>151077</v>
      </c>
      <c r="U13" s="22">
        <f>SUM(U11:U12)</f>
        <v>294071</v>
      </c>
      <c r="V13" s="22">
        <f>SUM(V11:V12)</f>
        <v>2112</v>
      </c>
      <c r="W13" s="22">
        <f>SUM(W11:W12)</f>
        <v>2757</v>
      </c>
      <c r="X13" s="24">
        <f t="shared" si="1"/>
        <v>447260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83368</v>
      </c>
      <c r="G14" s="23">
        <v>3</v>
      </c>
      <c r="H14" s="24">
        <f t="shared" si="2"/>
        <v>83371</v>
      </c>
      <c r="I14" s="25">
        <v>206312</v>
      </c>
      <c r="J14" s="25">
        <v>1575</v>
      </c>
      <c r="K14" s="22">
        <v>1388</v>
      </c>
      <c r="L14" s="24">
        <f t="shared" si="3"/>
        <v>291258</v>
      </c>
      <c r="M14" s="12"/>
      <c r="N14" s="89"/>
      <c r="O14" s="103" t="s">
        <v>30</v>
      </c>
      <c r="P14" s="104"/>
      <c r="Q14" s="105"/>
      <c r="R14" s="35">
        <f>SUM(R4:R6,R9:R10,R13)</f>
        <v>681336</v>
      </c>
      <c r="S14" s="32">
        <f>SUM(S4:S6,S9:S10,S13)</f>
        <v>100</v>
      </c>
      <c r="T14" s="33">
        <f t="shared" si="0"/>
        <v>681436</v>
      </c>
      <c r="U14" s="31">
        <f>SUM(U4:U6,U9:U10,U13)</f>
        <v>1757705</v>
      </c>
      <c r="V14" s="31">
        <f>SUM(V4:V6,V9:V10,V13)</f>
        <v>10793</v>
      </c>
      <c r="W14" s="31">
        <f>SUM(W4:W6,W9:W10,W13)</f>
        <v>12955</v>
      </c>
      <c r="X14" s="33">
        <f t="shared" si="1"/>
        <v>2449934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50891</v>
      </c>
      <c r="G15" s="23">
        <v>0</v>
      </c>
      <c r="H15" s="24">
        <f t="shared" si="2"/>
        <v>50891</v>
      </c>
      <c r="I15" s="25">
        <v>118482</v>
      </c>
      <c r="J15" s="25">
        <v>840</v>
      </c>
      <c r="K15" s="22">
        <v>757</v>
      </c>
      <c r="L15" s="24">
        <f t="shared" si="3"/>
        <v>170213</v>
      </c>
      <c r="M15" s="12"/>
      <c r="N15" s="87" t="s">
        <v>35</v>
      </c>
      <c r="O15" s="93" t="s">
        <v>36</v>
      </c>
      <c r="P15" s="94"/>
      <c r="Q15" s="95"/>
      <c r="R15" s="13">
        <v>78911</v>
      </c>
      <c r="S15" s="14">
        <v>5</v>
      </c>
      <c r="T15" s="15">
        <f t="shared" si="0"/>
        <v>78916</v>
      </c>
      <c r="U15" s="16">
        <v>209066</v>
      </c>
      <c r="V15" s="16">
        <v>1225</v>
      </c>
      <c r="W15" s="13">
        <v>1212</v>
      </c>
      <c r="X15" s="15">
        <f t="shared" si="1"/>
        <v>289207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80065</v>
      </c>
      <c r="G16" s="23">
        <v>9</v>
      </c>
      <c r="H16" s="24">
        <f t="shared" si="2"/>
        <v>80074</v>
      </c>
      <c r="I16" s="25">
        <v>150310</v>
      </c>
      <c r="J16" s="25">
        <v>1021</v>
      </c>
      <c r="K16" s="22">
        <v>1148</v>
      </c>
      <c r="L16" s="24">
        <f t="shared" si="3"/>
        <v>231405</v>
      </c>
      <c r="M16" s="12"/>
      <c r="N16" s="88"/>
      <c r="O16" s="97" t="s">
        <v>39</v>
      </c>
      <c r="P16" s="100" t="s">
        <v>40</v>
      </c>
      <c r="Q16" s="81"/>
      <c r="R16" s="22">
        <v>148075</v>
      </c>
      <c r="S16" s="23">
        <v>26</v>
      </c>
      <c r="T16" s="24">
        <f t="shared" si="0"/>
        <v>148101</v>
      </c>
      <c r="U16" s="25">
        <v>463219</v>
      </c>
      <c r="V16" s="25">
        <v>2637</v>
      </c>
      <c r="W16" s="22">
        <v>3001</v>
      </c>
      <c r="X16" s="24">
        <f t="shared" si="1"/>
        <v>613957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30141</v>
      </c>
      <c r="G17" s="23">
        <v>1</v>
      </c>
      <c r="H17" s="24">
        <f t="shared" si="2"/>
        <v>30142</v>
      </c>
      <c r="I17" s="25">
        <v>94947</v>
      </c>
      <c r="J17" s="25">
        <v>608</v>
      </c>
      <c r="K17" s="22">
        <v>817</v>
      </c>
      <c r="L17" s="24">
        <f t="shared" si="3"/>
        <v>125697</v>
      </c>
      <c r="M17" s="12"/>
      <c r="N17" s="88"/>
      <c r="O17" s="98"/>
      <c r="P17" s="100" t="s">
        <v>42</v>
      </c>
      <c r="Q17" s="81"/>
      <c r="R17" s="22">
        <v>22305</v>
      </c>
      <c r="S17" s="23">
        <v>5</v>
      </c>
      <c r="T17" s="24">
        <f t="shared" si="0"/>
        <v>22310</v>
      </c>
      <c r="U17" s="25">
        <v>39557</v>
      </c>
      <c r="V17" s="25">
        <v>296</v>
      </c>
      <c r="W17" s="22">
        <v>291</v>
      </c>
      <c r="X17" s="24">
        <f t="shared" si="1"/>
        <v>62163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34557</v>
      </c>
      <c r="G18" s="23">
        <v>1</v>
      </c>
      <c r="H18" s="24">
        <f t="shared" si="2"/>
        <v>34558</v>
      </c>
      <c r="I18" s="25">
        <v>71421</v>
      </c>
      <c r="J18" s="25">
        <v>399</v>
      </c>
      <c r="K18" s="22">
        <v>453</v>
      </c>
      <c r="L18" s="24">
        <f t="shared" si="3"/>
        <v>106378</v>
      </c>
      <c r="M18" s="12"/>
      <c r="N18" s="88"/>
      <c r="O18" s="99"/>
      <c r="P18" s="100" t="s">
        <v>10</v>
      </c>
      <c r="Q18" s="81"/>
      <c r="R18" s="22">
        <f>SUM(R16:R17)</f>
        <v>170380</v>
      </c>
      <c r="S18" s="23">
        <f>SUM(S16:S17)</f>
        <v>31</v>
      </c>
      <c r="T18" s="24">
        <f t="shared" si="0"/>
        <v>170411</v>
      </c>
      <c r="U18" s="25">
        <f>SUM(U16:U17)</f>
        <v>502776</v>
      </c>
      <c r="V18" s="25">
        <f>SUM(V16:V17)</f>
        <v>2933</v>
      </c>
      <c r="W18" s="22">
        <f>SUM(W16:W17)</f>
        <v>3292</v>
      </c>
      <c r="X18" s="24">
        <f t="shared" si="1"/>
        <v>676120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144763</v>
      </c>
      <c r="G19" s="23">
        <f>SUM(G16:G18)</f>
        <v>11</v>
      </c>
      <c r="H19" s="24">
        <f t="shared" si="2"/>
        <v>144774</v>
      </c>
      <c r="I19" s="25">
        <f>SUM(I16:I18)</f>
        <v>316678</v>
      </c>
      <c r="J19" s="25">
        <f>SUM(J16:J18)</f>
        <v>2028</v>
      </c>
      <c r="K19" s="22">
        <f>SUM(K16:K18)</f>
        <v>2418</v>
      </c>
      <c r="L19" s="24">
        <f>SUM(H19:J19)</f>
        <v>463480</v>
      </c>
      <c r="M19" s="12"/>
      <c r="N19" s="88"/>
      <c r="O19" s="115" t="s">
        <v>44</v>
      </c>
      <c r="P19" s="101" t="s">
        <v>45</v>
      </c>
      <c r="Q19" s="102"/>
      <c r="R19" s="22">
        <v>75449</v>
      </c>
      <c r="S19" s="23">
        <v>14</v>
      </c>
      <c r="T19" s="24">
        <f t="shared" si="0"/>
        <v>75463</v>
      </c>
      <c r="U19" s="25">
        <v>258467</v>
      </c>
      <c r="V19" s="25">
        <v>1313</v>
      </c>
      <c r="W19" s="22">
        <v>1825</v>
      </c>
      <c r="X19" s="24">
        <f t="shared" si="1"/>
        <v>335243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126778</v>
      </c>
      <c r="G20" s="23">
        <v>10</v>
      </c>
      <c r="H20" s="24">
        <f t="shared" si="2"/>
        <v>126788</v>
      </c>
      <c r="I20" s="25">
        <v>320554</v>
      </c>
      <c r="J20" s="25">
        <v>2677</v>
      </c>
      <c r="K20" s="22">
        <v>2298</v>
      </c>
      <c r="L20" s="24">
        <f t="shared" si="3"/>
        <v>450019</v>
      </c>
      <c r="M20" s="12"/>
      <c r="N20" s="88"/>
      <c r="O20" s="116"/>
      <c r="P20" s="101" t="s">
        <v>47</v>
      </c>
      <c r="Q20" s="102"/>
      <c r="R20" s="22">
        <v>100703</v>
      </c>
      <c r="S20" s="23">
        <v>14</v>
      </c>
      <c r="T20" s="24">
        <f t="shared" si="0"/>
        <v>100717</v>
      </c>
      <c r="U20" s="25">
        <v>351396</v>
      </c>
      <c r="V20" s="25">
        <v>1384</v>
      </c>
      <c r="W20" s="22">
        <v>2589</v>
      </c>
      <c r="X20" s="24">
        <f t="shared" si="1"/>
        <v>453497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32901</v>
      </c>
      <c r="G21" s="23">
        <v>5</v>
      </c>
      <c r="H21" s="24">
        <f t="shared" si="2"/>
        <v>32906</v>
      </c>
      <c r="I21" s="25">
        <v>145917</v>
      </c>
      <c r="J21" s="25">
        <v>978</v>
      </c>
      <c r="K21" s="22">
        <v>2452</v>
      </c>
      <c r="L21" s="24">
        <f t="shared" si="3"/>
        <v>179801</v>
      </c>
      <c r="M21" s="12"/>
      <c r="N21" s="88"/>
      <c r="O21" s="116"/>
      <c r="P21" s="117" t="s">
        <v>49</v>
      </c>
      <c r="Q21" s="65" t="s">
        <v>49</v>
      </c>
      <c r="R21" s="28">
        <v>17243</v>
      </c>
      <c r="S21" s="29">
        <v>1</v>
      </c>
      <c r="T21" s="36">
        <f t="shared" si="0"/>
        <v>17244</v>
      </c>
      <c r="U21" s="30">
        <v>58024</v>
      </c>
      <c r="V21" s="30">
        <v>335</v>
      </c>
      <c r="W21" s="28">
        <v>658</v>
      </c>
      <c r="X21" s="36">
        <f t="shared" si="1"/>
        <v>75603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159679</v>
      </c>
      <c r="G22" s="23">
        <f>SUM(G20:G21)</f>
        <v>15</v>
      </c>
      <c r="H22" s="24">
        <f t="shared" si="2"/>
        <v>159694</v>
      </c>
      <c r="I22" s="22">
        <f>SUM(I20:I21)</f>
        <v>466471</v>
      </c>
      <c r="J22" s="22">
        <f>SUM(J20:J21)</f>
        <v>3655</v>
      </c>
      <c r="K22" s="22">
        <f>SUM(K20:K21)</f>
        <v>4750</v>
      </c>
      <c r="L22" s="24">
        <f t="shared" si="3"/>
        <v>629820</v>
      </c>
      <c r="M22" s="12"/>
      <c r="N22" s="88"/>
      <c r="O22" s="116"/>
      <c r="P22" s="118"/>
      <c r="Q22" s="65" t="s">
        <v>50</v>
      </c>
      <c r="R22" s="28">
        <v>36972</v>
      </c>
      <c r="S22" s="29">
        <v>3</v>
      </c>
      <c r="T22" s="36">
        <f t="shared" si="0"/>
        <v>36975</v>
      </c>
      <c r="U22" s="30">
        <v>89968</v>
      </c>
      <c r="V22" s="30">
        <v>605</v>
      </c>
      <c r="W22" s="28">
        <v>695</v>
      </c>
      <c r="X22" s="36">
        <f t="shared" si="1"/>
        <v>127548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122915</v>
      </c>
      <c r="G23" s="23">
        <v>6</v>
      </c>
      <c r="H23" s="24">
        <f t="shared" si="2"/>
        <v>122921</v>
      </c>
      <c r="I23" s="25">
        <v>250095</v>
      </c>
      <c r="J23" s="25">
        <v>1954</v>
      </c>
      <c r="K23" s="22">
        <v>1949</v>
      </c>
      <c r="L23" s="24">
        <f t="shared" si="3"/>
        <v>374970</v>
      </c>
      <c r="M23" s="12"/>
      <c r="N23" s="88"/>
      <c r="O23" s="116"/>
      <c r="P23" s="118"/>
      <c r="Q23" s="65" t="s">
        <v>52</v>
      </c>
      <c r="R23" s="28">
        <v>41425</v>
      </c>
      <c r="S23" s="29">
        <v>8</v>
      </c>
      <c r="T23" s="36">
        <f t="shared" si="0"/>
        <v>41433</v>
      </c>
      <c r="U23" s="30">
        <v>137745</v>
      </c>
      <c r="V23" s="30">
        <v>766</v>
      </c>
      <c r="W23" s="28">
        <v>877</v>
      </c>
      <c r="X23" s="36">
        <f t="shared" si="1"/>
        <v>179944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92814</v>
      </c>
      <c r="G24" s="23">
        <v>6</v>
      </c>
      <c r="H24" s="24">
        <f t="shared" si="2"/>
        <v>92820</v>
      </c>
      <c r="I24" s="25">
        <v>210840</v>
      </c>
      <c r="J24" s="25">
        <v>1653</v>
      </c>
      <c r="K24" s="22">
        <v>1567</v>
      </c>
      <c r="L24" s="24">
        <f t="shared" si="3"/>
        <v>305313</v>
      </c>
      <c r="M24" s="12"/>
      <c r="N24" s="88"/>
      <c r="O24" s="107"/>
      <c r="P24" s="119"/>
      <c r="Q24" s="65" t="s">
        <v>10</v>
      </c>
      <c r="R24" s="22">
        <f>SUM(R21:R23)</f>
        <v>95640</v>
      </c>
      <c r="S24" s="23">
        <f>SUM(S21:S23)</f>
        <v>12</v>
      </c>
      <c r="T24" s="24">
        <f t="shared" si="0"/>
        <v>95652</v>
      </c>
      <c r="U24" s="25">
        <f>SUM(U21:U23)</f>
        <v>285737</v>
      </c>
      <c r="V24" s="25">
        <f>SUM(V21:V23)</f>
        <v>1706</v>
      </c>
      <c r="W24" s="22">
        <f>SUM(W21:W23)</f>
        <v>2230</v>
      </c>
      <c r="X24" s="24">
        <f t="shared" si="1"/>
        <v>383095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33099</v>
      </c>
      <c r="G25" s="23">
        <v>1</v>
      </c>
      <c r="H25" s="24">
        <f t="shared" si="2"/>
        <v>33100</v>
      </c>
      <c r="I25" s="25">
        <v>77039</v>
      </c>
      <c r="J25" s="25">
        <v>728</v>
      </c>
      <c r="K25" s="22">
        <v>419</v>
      </c>
      <c r="L25" s="24">
        <f t="shared" si="3"/>
        <v>110867</v>
      </c>
      <c r="M25" s="12"/>
      <c r="N25" s="88"/>
      <c r="O25" s="115" t="s">
        <v>56</v>
      </c>
      <c r="P25" s="101" t="s">
        <v>57</v>
      </c>
      <c r="Q25" s="102"/>
      <c r="R25" s="22">
        <v>126639</v>
      </c>
      <c r="S25" s="23">
        <v>32</v>
      </c>
      <c r="T25" s="36">
        <f t="shared" si="0"/>
        <v>126671</v>
      </c>
      <c r="U25" s="25">
        <v>478180</v>
      </c>
      <c r="V25" s="25">
        <v>3782</v>
      </c>
      <c r="W25" s="22">
        <v>7576</v>
      </c>
      <c r="X25" s="36">
        <f t="shared" si="1"/>
        <v>608633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96035</v>
      </c>
      <c r="G26" s="23">
        <v>6</v>
      </c>
      <c r="H26" s="24">
        <f t="shared" si="2"/>
        <v>96041</v>
      </c>
      <c r="I26" s="25">
        <v>217525</v>
      </c>
      <c r="J26" s="25">
        <v>1554</v>
      </c>
      <c r="K26" s="22">
        <v>1493</v>
      </c>
      <c r="L26" s="24">
        <f t="shared" si="3"/>
        <v>315120</v>
      </c>
      <c r="M26" s="12"/>
      <c r="N26" s="88"/>
      <c r="O26" s="116"/>
      <c r="P26" s="101" t="s">
        <v>61</v>
      </c>
      <c r="Q26" s="102"/>
      <c r="R26" s="22">
        <v>65003</v>
      </c>
      <c r="S26" s="23">
        <v>8</v>
      </c>
      <c r="T26" s="24">
        <f t="shared" si="0"/>
        <v>65011</v>
      </c>
      <c r="U26" s="25">
        <v>180044</v>
      </c>
      <c r="V26" s="25">
        <v>783</v>
      </c>
      <c r="W26" s="22">
        <v>1263</v>
      </c>
      <c r="X26" s="36">
        <f t="shared" si="1"/>
        <v>245838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34918</v>
      </c>
      <c r="G27" s="23">
        <v>2</v>
      </c>
      <c r="H27" s="24">
        <f t="shared" si="2"/>
        <v>34920</v>
      </c>
      <c r="I27" s="25">
        <v>62055</v>
      </c>
      <c r="J27" s="25">
        <v>785</v>
      </c>
      <c r="K27" s="22">
        <v>568</v>
      </c>
      <c r="L27" s="24">
        <f t="shared" si="3"/>
        <v>97760</v>
      </c>
      <c r="M27" s="12"/>
      <c r="N27" s="88"/>
      <c r="O27" s="116"/>
      <c r="P27" s="117" t="s">
        <v>63</v>
      </c>
      <c r="Q27" s="65" t="s">
        <v>63</v>
      </c>
      <c r="R27" s="22">
        <v>45642</v>
      </c>
      <c r="S27" s="23">
        <v>10</v>
      </c>
      <c r="T27" s="24">
        <f t="shared" si="0"/>
        <v>45652</v>
      </c>
      <c r="U27" s="25">
        <v>159084</v>
      </c>
      <c r="V27" s="25">
        <v>900</v>
      </c>
      <c r="W27" s="22">
        <v>1264</v>
      </c>
      <c r="X27" s="36">
        <f t="shared" si="1"/>
        <v>205636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22440</v>
      </c>
      <c r="G28" s="23">
        <v>1</v>
      </c>
      <c r="H28" s="24">
        <f t="shared" si="2"/>
        <v>22441</v>
      </c>
      <c r="I28" s="26">
        <v>70689</v>
      </c>
      <c r="J28" s="26">
        <v>513</v>
      </c>
      <c r="K28" s="22">
        <v>727</v>
      </c>
      <c r="L28" s="24">
        <f t="shared" si="3"/>
        <v>93643</v>
      </c>
      <c r="M28" s="12"/>
      <c r="N28" s="88"/>
      <c r="O28" s="116"/>
      <c r="P28" s="118"/>
      <c r="Q28" s="65" t="s">
        <v>65</v>
      </c>
      <c r="R28" s="22">
        <v>22531</v>
      </c>
      <c r="S28" s="23">
        <v>6</v>
      </c>
      <c r="T28" s="24">
        <f t="shared" si="0"/>
        <v>22537</v>
      </c>
      <c r="U28" s="25">
        <v>87437</v>
      </c>
      <c r="V28" s="25">
        <v>366</v>
      </c>
      <c r="W28" s="22">
        <v>855</v>
      </c>
      <c r="X28" s="36">
        <f t="shared" si="1"/>
        <v>110340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153393</v>
      </c>
      <c r="G29" s="23">
        <f>SUM(G26:G28)</f>
        <v>9</v>
      </c>
      <c r="H29" s="24">
        <f t="shared" si="2"/>
        <v>153402</v>
      </c>
      <c r="I29" s="22">
        <f>SUM(I26:I28)</f>
        <v>350269</v>
      </c>
      <c r="J29" s="22">
        <f>SUM(J26:J28)</f>
        <v>2852</v>
      </c>
      <c r="K29" s="22">
        <f>SUM(K26:K28)</f>
        <v>2788</v>
      </c>
      <c r="L29" s="24">
        <f t="shared" si="3"/>
        <v>506523</v>
      </c>
      <c r="M29" s="12"/>
      <c r="N29" s="88"/>
      <c r="O29" s="116"/>
      <c r="P29" s="118"/>
      <c r="Q29" s="65" t="s">
        <v>66</v>
      </c>
      <c r="R29" s="22">
        <v>24693</v>
      </c>
      <c r="S29" s="23">
        <v>9</v>
      </c>
      <c r="T29" s="24">
        <f t="shared" si="0"/>
        <v>24702</v>
      </c>
      <c r="U29" s="25">
        <v>79928</v>
      </c>
      <c r="V29" s="25">
        <v>461</v>
      </c>
      <c r="W29" s="22">
        <v>671</v>
      </c>
      <c r="X29" s="36">
        <f t="shared" si="1"/>
        <v>105091</v>
      </c>
    </row>
    <row r="30" spans="1:24" s="17" customFormat="1" ht="8.4499999999999993" customHeight="1" x14ac:dyDescent="0.15">
      <c r="A30" s="11"/>
      <c r="B30" s="88"/>
      <c r="C30" s="107"/>
      <c r="D30" s="101" t="s">
        <v>186</v>
      </c>
      <c r="E30" s="102"/>
      <c r="F30" s="22">
        <v>46400</v>
      </c>
      <c r="G30" s="23">
        <v>1</v>
      </c>
      <c r="H30" s="24">
        <f t="shared" si="2"/>
        <v>46401</v>
      </c>
      <c r="I30" s="25">
        <v>109986</v>
      </c>
      <c r="J30" s="25">
        <v>697</v>
      </c>
      <c r="K30" s="22">
        <v>787</v>
      </c>
      <c r="L30" s="24">
        <f t="shared" si="3"/>
        <v>157084</v>
      </c>
      <c r="M30" s="12"/>
      <c r="N30" s="88"/>
      <c r="O30" s="116"/>
      <c r="P30" s="119"/>
      <c r="Q30" s="65" t="s">
        <v>10</v>
      </c>
      <c r="R30" s="26">
        <f>SUM(R27:R29)</f>
        <v>92866</v>
      </c>
      <c r="S30" s="23">
        <f>SUM(S27:S29)</f>
        <v>25</v>
      </c>
      <c r="T30" s="24">
        <f t="shared" si="0"/>
        <v>92891</v>
      </c>
      <c r="U30" s="22">
        <f>SUM(U27:U29)</f>
        <v>326449</v>
      </c>
      <c r="V30" s="22">
        <f>SUM(V27:V29)</f>
        <v>1727</v>
      </c>
      <c r="W30" s="22">
        <f>SUM(W27:W29)</f>
        <v>2790</v>
      </c>
      <c r="X30" s="24">
        <f t="shared" si="1"/>
        <v>421067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887322</v>
      </c>
      <c r="G31" s="32">
        <f>SUM(G14:G15,G19,G22:G25,G29:G30)</f>
        <v>52</v>
      </c>
      <c r="H31" s="33">
        <f t="shared" si="2"/>
        <v>887374</v>
      </c>
      <c r="I31" s="31">
        <f>SUM(I14:I15,I19,I22:I25,I29:I30)</f>
        <v>2106172</v>
      </c>
      <c r="J31" s="31">
        <f>SUM(J14:J15,J19,J22:J25,J29:J30)</f>
        <v>15982</v>
      </c>
      <c r="K31" s="31">
        <f>SUM(K14:K15,K19,K22:K25,K29:K30)</f>
        <v>16823</v>
      </c>
      <c r="L31" s="37">
        <f t="shared" si="3"/>
        <v>3009528</v>
      </c>
      <c r="M31" s="12"/>
      <c r="N31" s="88"/>
      <c r="O31" s="116"/>
      <c r="P31" s="117" t="s">
        <v>68</v>
      </c>
      <c r="Q31" s="65" t="s">
        <v>69</v>
      </c>
      <c r="R31" s="22">
        <v>41287</v>
      </c>
      <c r="S31" s="23">
        <v>11</v>
      </c>
      <c r="T31" s="24">
        <f t="shared" si="0"/>
        <v>41298</v>
      </c>
      <c r="U31" s="25">
        <v>180711</v>
      </c>
      <c r="V31" s="25">
        <v>1133</v>
      </c>
      <c r="W31" s="22">
        <v>2195</v>
      </c>
      <c r="X31" s="36">
        <f t="shared" si="1"/>
        <v>223142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133536</v>
      </c>
      <c r="G32" s="23">
        <v>11</v>
      </c>
      <c r="H32" s="24">
        <f t="shared" si="2"/>
        <v>133547</v>
      </c>
      <c r="I32" s="25">
        <v>325498</v>
      </c>
      <c r="J32" s="25">
        <v>1791</v>
      </c>
      <c r="K32" s="22">
        <v>2282</v>
      </c>
      <c r="L32" s="24">
        <f t="shared" si="3"/>
        <v>460836</v>
      </c>
      <c r="M32" s="12"/>
      <c r="N32" s="88"/>
      <c r="O32" s="116"/>
      <c r="P32" s="118"/>
      <c r="Q32" s="65" t="s">
        <v>73</v>
      </c>
      <c r="R32" s="22">
        <v>13776</v>
      </c>
      <c r="S32" s="23">
        <v>6</v>
      </c>
      <c r="T32" s="24">
        <f t="shared" si="0"/>
        <v>13782</v>
      </c>
      <c r="U32" s="25">
        <v>77807</v>
      </c>
      <c r="V32" s="25">
        <v>543</v>
      </c>
      <c r="W32" s="22">
        <v>863</v>
      </c>
      <c r="X32" s="36">
        <f t="shared" si="1"/>
        <v>92132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52319</v>
      </c>
      <c r="G33" s="23">
        <v>5</v>
      </c>
      <c r="H33" s="24">
        <f t="shared" si="2"/>
        <v>52324</v>
      </c>
      <c r="I33" s="25">
        <v>143466</v>
      </c>
      <c r="J33" s="25">
        <v>783</v>
      </c>
      <c r="K33" s="22">
        <v>1196</v>
      </c>
      <c r="L33" s="24">
        <f t="shared" si="3"/>
        <v>196573</v>
      </c>
      <c r="M33" s="12"/>
      <c r="N33" s="88"/>
      <c r="O33" s="116"/>
      <c r="P33" s="118"/>
      <c r="Q33" s="65" t="s">
        <v>76</v>
      </c>
      <c r="R33" s="22">
        <v>10418</v>
      </c>
      <c r="S33" s="23">
        <v>1</v>
      </c>
      <c r="T33" s="24">
        <f t="shared" si="0"/>
        <v>10419</v>
      </c>
      <c r="U33" s="25">
        <v>52072</v>
      </c>
      <c r="V33" s="25">
        <v>286</v>
      </c>
      <c r="W33" s="22">
        <v>562</v>
      </c>
      <c r="X33" s="36">
        <f t="shared" si="1"/>
        <v>62777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188</v>
      </c>
      <c r="F34" s="22">
        <v>83035</v>
      </c>
      <c r="G34" s="23">
        <v>8</v>
      </c>
      <c r="H34" s="24">
        <f t="shared" si="2"/>
        <v>83043</v>
      </c>
      <c r="I34" s="25">
        <v>201158</v>
      </c>
      <c r="J34" s="25">
        <v>924</v>
      </c>
      <c r="K34" s="22">
        <v>1725</v>
      </c>
      <c r="L34" s="24">
        <f t="shared" si="3"/>
        <v>285125</v>
      </c>
      <c r="M34" s="12"/>
      <c r="N34" s="88"/>
      <c r="O34" s="107"/>
      <c r="P34" s="119"/>
      <c r="Q34" s="65" t="s">
        <v>10</v>
      </c>
      <c r="R34" s="22">
        <f>SUM(R31:R33)</f>
        <v>65481</v>
      </c>
      <c r="S34" s="23">
        <f>SUM(S31:S33)</f>
        <v>18</v>
      </c>
      <c r="T34" s="24">
        <f t="shared" si="0"/>
        <v>65499</v>
      </c>
      <c r="U34" s="25">
        <f>SUM(U31:U33)</f>
        <v>310590</v>
      </c>
      <c r="V34" s="25">
        <f>SUM(V31:V33)</f>
        <v>1962</v>
      </c>
      <c r="W34" s="22">
        <f>SUM(W31:W33)</f>
        <v>3620</v>
      </c>
      <c r="X34" s="24">
        <f t="shared" si="1"/>
        <v>378051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135354</v>
      </c>
      <c r="G35" s="23">
        <f>SUM(G33:G34)</f>
        <v>13</v>
      </c>
      <c r="H35" s="24">
        <f t="shared" si="2"/>
        <v>135367</v>
      </c>
      <c r="I35" s="22">
        <f>SUM(I33:I34)</f>
        <v>344624</v>
      </c>
      <c r="J35" s="22">
        <f>SUM(J33:J34)</f>
        <v>1707</v>
      </c>
      <c r="K35" s="22">
        <f>SUM(K33:K34)</f>
        <v>2921</v>
      </c>
      <c r="L35" s="24">
        <f t="shared" si="3"/>
        <v>481698</v>
      </c>
      <c r="M35" s="12"/>
      <c r="N35" s="88"/>
      <c r="O35" s="115" t="s">
        <v>78</v>
      </c>
      <c r="P35" s="122" t="s">
        <v>79</v>
      </c>
      <c r="Q35" s="123"/>
      <c r="R35" s="22">
        <v>153839</v>
      </c>
      <c r="S35" s="23">
        <v>24</v>
      </c>
      <c r="T35" s="24">
        <f t="shared" si="0"/>
        <v>153863</v>
      </c>
      <c r="U35" s="25">
        <v>405956</v>
      </c>
      <c r="V35" s="25">
        <v>3413</v>
      </c>
      <c r="W35" s="22">
        <v>2902</v>
      </c>
      <c r="X35" s="36">
        <f t="shared" si="1"/>
        <v>563232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91939</v>
      </c>
      <c r="G36" s="23">
        <v>15</v>
      </c>
      <c r="H36" s="24">
        <f t="shared" si="2"/>
        <v>91954</v>
      </c>
      <c r="I36" s="25">
        <v>246033</v>
      </c>
      <c r="J36" s="25">
        <v>1444</v>
      </c>
      <c r="K36" s="22">
        <v>2095</v>
      </c>
      <c r="L36" s="24">
        <f t="shared" si="3"/>
        <v>339431</v>
      </c>
      <c r="M36" s="12"/>
      <c r="N36" s="88"/>
      <c r="O36" s="116"/>
      <c r="P36" s="122" t="s">
        <v>82</v>
      </c>
      <c r="Q36" s="123"/>
      <c r="R36" s="28">
        <v>22786</v>
      </c>
      <c r="S36" s="29">
        <v>7</v>
      </c>
      <c r="T36" s="24">
        <f t="shared" si="0"/>
        <v>22793</v>
      </c>
      <c r="U36" s="30">
        <v>68340</v>
      </c>
      <c r="V36" s="30">
        <v>409</v>
      </c>
      <c r="W36" s="28">
        <v>474</v>
      </c>
      <c r="X36" s="36">
        <f t="shared" si="1"/>
        <v>91542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24675</v>
      </c>
      <c r="G37" s="23">
        <v>4</v>
      </c>
      <c r="H37" s="24">
        <f t="shared" si="2"/>
        <v>24679</v>
      </c>
      <c r="I37" s="25">
        <v>56878</v>
      </c>
      <c r="J37" s="25">
        <v>324</v>
      </c>
      <c r="K37" s="22">
        <v>285</v>
      </c>
      <c r="L37" s="24">
        <f t="shared" si="3"/>
        <v>81881</v>
      </c>
      <c r="M37" s="12"/>
      <c r="N37" s="88"/>
      <c r="O37" s="107"/>
      <c r="P37" s="101" t="s">
        <v>10</v>
      </c>
      <c r="Q37" s="102"/>
      <c r="R37" s="22">
        <f>SUM(R35:R36)</f>
        <v>176625</v>
      </c>
      <c r="S37" s="23">
        <f>SUM(S35:S36)</f>
        <v>31</v>
      </c>
      <c r="T37" s="24">
        <f t="shared" si="0"/>
        <v>176656</v>
      </c>
      <c r="U37" s="25">
        <f>SUM(U35:U36)</f>
        <v>474296</v>
      </c>
      <c r="V37" s="25">
        <f>SUM(V35:V36)</f>
        <v>3822</v>
      </c>
      <c r="W37" s="22">
        <f>SUM(W35:W36)</f>
        <v>3376</v>
      </c>
      <c r="X37" s="24">
        <f t="shared" si="1"/>
        <v>654774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116614</v>
      </c>
      <c r="G38" s="23">
        <f>SUM(G36:G37)</f>
        <v>19</v>
      </c>
      <c r="H38" s="24">
        <f t="shared" si="2"/>
        <v>116633</v>
      </c>
      <c r="I38" s="22">
        <f>SUM(I36:I37)</f>
        <v>302911</v>
      </c>
      <c r="J38" s="22">
        <f>SUM(J36:J37)</f>
        <v>1768</v>
      </c>
      <c r="K38" s="22">
        <f>SUM(K36:K37)</f>
        <v>2380</v>
      </c>
      <c r="L38" s="24">
        <f t="shared" si="3"/>
        <v>421312</v>
      </c>
      <c r="M38" s="12"/>
      <c r="N38" s="89"/>
      <c r="O38" s="124" t="s">
        <v>30</v>
      </c>
      <c r="P38" s="125"/>
      <c r="Q38" s="126"/>
      <c r="R38" s="31">
        <f>SUM(R15,R18:R20,R24:R26,R30,R34,R37)</f>
        <v>1047697</v>
      </c>
      <c r="S38" s="40">
        <f>SUM(S15,S18:S20,S24:S26,S30,S34,S37)</f>
        <v>190</v>
      </c>
      <c r="T38" s="33">
        <f t="shared" si="0"/>
        <v>1047887</v>
      </c>
      <c r="U38" s="31">
        <f>SUM(U15,U18:U20,U24:U26,U30,U34,U37)</f>
        <v>3377001</v>
      </c>
      <c r="V38" s="31">
        <f>SUM(V15,V18:V20,V24:V26,V30,V34,V37)</f>
        <v>20637</v>
      </c>
      <c r="W38" s="31">
        <f>SUM(W15,W18:W20,W24:W26,W30,W34,W37)</f>
        <v>29773</v>
      </c>
      <c r="X38" s="33">
        <f t="shared" si="1"/>
        <v>4445525</v>
      </c>
    </row>
    <row r="39" spans="1:24" s="17" customFormat="1" ht="8.4499999999999993" customHeight="1" x14ac:dyDescent="0.15">
      <c r="A39" s="39"/>
      <c r="B39" s="88"/>
      <c r="C39" s="84"/>
      <c r="D39" s="82" t="s">
        <v>190</v>
      </c>
      <c r="E39" s="83"/>
      <c r="F39" s="22">
        <v>44511</v>
      </c>
      <c r="G39" s="23">
        <v>2</v>
      </c>
      <c r="H39" s="24">
        <f t="shared" si="2"/>
        <v>44513</v>
      </c>
      <c r="I39" s="25">
        <v>149474</v>
      </c>
      <c r="J39" s="25">
        <v>740</v>
      </c>
      <c r="K39" s="22">
        <v>1075</v>
      </c>
      <c r="L39" s="24">
        <f t="shared" si="3"/>
        <v>194727</v>
      </c>
      <c r="M39" s="12"/>
      <c r="N39" s="87" t="s">
        <v>85</v>
      </c>
      <c r="O39" s="127" t="s">
        <v>86</v>
      </c>
      <c r="P39" s="128"/>
      <c r="Q39" s="109"/>
      <c r="R39" s="22">
        <v>114765</v>
      </c>
      <c r="S39" s="23">
        <v>15</v>
      </c>
      <c r="T39" s="24">
        <f t="shared" si="0"/>
        <v>114780</v>
      </c>
      <c r="U39" s="25">
        <v>348380</v>
      </c>
      <c r="V39" s="25">
        <v>2371</v>
      </c>
      <c r="W39" s="22">
        <v>2806</v>
      </c>
      <c r="X39" s="24">
        <f t="shared" si="1"/>
        <v>465531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126344</v>
      </c>
      <c r="G40" s="23">
        <v>16</v>
      </c>
      <c r="H40" s="24">
        <f t="shared" si="2"/>
        <v>126360</v>
      </c>
      <c r="I40" s="25">
        <v>328135</v>
      </c>
      <c r="J40" s="25">
        <v>2020</v>
      </c>
      <c r="K40" s="22">
        <v>2002</v>
      </c>
      <c r="L40" s="24">
        <f t="shared" si="3"/>
        <v>456515</v>
      </c>
      <c r="M40" s="12"/>
      <c r="N40" s="88"/>
      <c r="O40" s="120" t="s">
        <v>89</v>
      </c>
      <c r="P40" s="121"/>
      <c r="Q40" s="102"/>
      <c r="R40" s="22">
        <v>145500</v>
      </c>
      <c r="S40" s="23">
        <v>23</v>
      </c>
      <c r="T40" s="24">
        <f t="shared" si="0"/>
        <v>145523</v>
      </c>
      <c r="U40" s="25">
        <v>367103</v>
      </c>
      <c r="V40" s="25">
        <v>3513</v>
      </c>
      <c r="W40" s="22">
        <v>6192</v>
      </c>
      <c r="X40" s="24">
        <f t="shared" si="1"/>
        <v>516139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35014</v>
      </c>
      <c r="G41" s="23">
        <v>8</v>
      </c>
      <c r="H41" s="24">
        <f t="shared" si="2"/>
        <v>35022</v>
      </c>
      <c r="I41" s="25">
        <v>98655</v>
      </c>
      <c r="J41" s="25">
        <v>626</v>
      </c>
      <c r="K41" s="22">
        <v>714</v>
      </c>
      <c r="L41" s="24">
        <f t="shared" si="3"/>
        <v>134303</v>
      </c>
      <c r="M41" s="12"/>
      <c r="N41" s="88"/>
      <c r="O41" s="115" t="s">
        <v>91</v>
      </c>
      <c r="P41" s="101" t="s">
        <v>191</v>
      </c>
      <c r="Q41" s="102"/>
      <c r="R41" s="41">
        <v>83951</v>
      </c>
      <c r="S41" s="42">
        <v>17</v>
      </c>
      <c r="T41" s="43">
        <f t="shared" si="0"/>
        <v>83968</v>
      </c>
      <c r="U41" s="44">
        <v>130847</v>
      </c>
      <c r="V41" s="44">
        <v>3290</v>
      </c>
      <c r="W41" s="41">
        <v>7326</v>
      </c>
      <c r="X41" s="43">
        <f t="shared" si="1"/>
        <v>218105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28019</v>
      </c>
      <c r="G42" s="23">
        <v>2</v>
      </c>
      <c r="H42" s="24">
        <f t="shared" si="2"/>
        <v>28021</v>
      </c>
      <c r="I42" s="26">
        <v>84354</v>
      </c>
      <c r="J42" s="26">
        <v>623</v>
      </c>
      <c r="K42" s="22">
        <v>680</v>
      </c>
      <c r="L42" s="24">
        <f t="shared" si="3"/>
        <v>112998</v>
      </c>
      <c r="M42" s="12"/>
      <c r="N42" s="88"/>
      <c r="O42" s="116"/>
      <c r="P42" s="101" t="s">
        <v>94</v>
      </c>
      <c r="Q42" s="102"/>
      <c r="R42" s="22">
        <v>128327</v>
      </c>
      <c r="S42" s="23">
        <v>23</v>
      </c>
      <c r="T42" s="24">
        <f t="shared" si="0"/>
        <v>128350</v>
      </c>
      <c r="U42" s="25">
        <v>323260</v>
      </c>
      <c r="V42" s="25">
        <v>3996</v>
      </c>
      <c r="W42" s="22">
        <v>10900</v>
      </c>
      <c r="X42" s="24">
        <f t="shared" si="1"/>
        <v>455606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189377</v>
      </c>
      <c r="G43" s="23">
        <f>SUM(G40:G42)</f>
        <v>26</v>
      </c>
      <c r="H43" s="24">
        <f t="shared" ref="H43:H79" si="4">SUM(F43:G43)</f>
        <v>189403</v>
      </c>
      <c r="I43" s="26">
        <f>SUM(I40:I42)</f>
        <v>511144</v>
      </c>
      <c r="J43" s="26">
        <f>SUM(J40:J42)</f>
        <v>3269</v>
      </c>
      <c r="K43" s="26">
        <f>SUM(K40:K42)</f>
        <v>3396</v>
      </c>
      <c r="L43" s="24">
        <f t="shared" ref="L43:L79" si="5">SUM(H43:J43)</f>
        <v>703816</v>
      </c>
      <c r="M43" s="12"/>
      <c r="N43" s="88"/>
      <c r="O43" s="116"/>
      <c r="P43" s="117" t="s">
        <v>95</v>
      </c>
      <c r="Q43" s="65" t="s">
        <v>96</v>
      </c>
      <c r="R43" s="22">
        <v>84476</v>
      </c>
      <c r="S43" s="23">
        <v>21</v>
      </c>
      <c r="T43" s="24">
        <f t="shared" si="0"/>
        <v>84497</v>
      </c>
      <c r="U43" s="25">
        <v>276530</v>
      </c>
      <c r="V43" s="25">
        <v>2319</v>
      </c>
      <c r="W43" s="22">
        <v>3598</v>
      </c>
      <c r="X43" s="24">
        <f t="shared" si="1"/>
        <v>363346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60865</v>
      </c>
      <c r="G44" s="23">
        <v>9</v>
      </c>
      <c r="H44" s="24">
        <f t="shared" si="4"/>
        <v>60874</v>
      </c>
      <c r="I44" s="25">
        <v>210984</v>
      </c>
      <c r="J44" s="25">
        <v>1716</v>
      </c>
      <c r="K44" s="22">
        <v>5058</v>
      </c>
      <c r="L44" s="24">
        <f t="shared" si="5"/>
        <v>273574</v>
      </c>
      <c r="M44" s="12"/>
      <c r="N44" s="88"/>
      <c r="O44" s="116"/>
      <c r="P44" s="118"/>
      <c r="Q44" s="65" t="s">
        <v>100</v>
      </c>
      <c r="R44" s="22">
        <v>36322</v>
      </c>
      <c r="S44" s="23">
        <v>11</v>
      </c>
      <c r="T44" s="24">
        <f t="shared" si="0"/>
        <v>36333</v>
      </c>
      <c r="U44" s="25">
        <v>106347</v>
      </c>
      <c r="V44" s="25">
        <v>1013</v>
      </c>
      <c r="W44" s="22">
        <v>1866</v>
      </c>
      <c r="X44" s="24">
        <f t="shared" si="1"/>
        <v>143693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17238</v>
      </c>
      <c r="G45" s="23">
        <v>2</v>
      </c>
      <c r="H45" s="24">
        <f t="shared" si="4"/>
        <v>17240</v>
      </c>
      <c r="I45" s="25">
        <v>47946</v>
      </c>
      <c r="J45" s="25">
        <v>589</v>
      </c>
      <c r="K45" s="22">
        <v>2413</v>
      </c>
      <c r="L45" s="24">
        <f t="shared" si="5"/>
        <v>65775</v>
      </c>
      <c r="M45" s="12"/>
      <c r="N45" s="88"/>
      <c r="O45" s="107"/>
      <c r="P45" s="119"/>
      <c r="Q45" s="65" t="s">
        <v>10</v>
      </c>
      <c r="R45" s="22">
        <f>SUM(R43:R44)</f>
        <v>120798</v>
      </c>
      <c r="S45" s="23">
        <f>SUM(S43:S44)</f>
        <v>32</v>
      </c>
      <c r="T45" s="24">
        <f t="shared" si="0"/>
        <v>120830</v>
      </c>
      <c r="U45" s="25">
        <f>SUM(U43:U44)</f>
        <v>382877</v>
      </c>
      <c r="V45" s="25">
        <f>SUM(V43:V44)</f>
        <v>3332</v>
      </c>
      <c r="W45" s="22">
        <f>SUM(W43:W44)</f>
        <v>5464</v>
      </c>
      <c r="X45" s="24">
        <f t="shared" si="1"/>
        <v>507039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78103</v>
      </c>
      <c r="G46" s="23">
        <f>SUM(G44:G45)</f>
        <v>11</v>
      </c>
      <c r="H46" s="24">
        <f t="shared" si="4"/>
        <v>78114</v>
      </c>
      <c r="I46" s="26">
        <f>SUM(I44:I45)</f>
        <v>258930</v>
      </c>
      <c r="J46" s="26">
        <f>SUM(J44:J45)</f>
        <v>2305</v>
      </c>
      <c r="K46" s="26">
        <f>SUM(K44:K45)</f>
        <v>7471</v>
      </c>
      <c r="L46" s="24">
        <f t="shared" si="5"/>
        <v>339349</v>
      </c>
      <c r="M46" s="12"/>
      <c r="N46" s="88"/>
      <c r="O46" s="120" t="s">
        <v>102</v>
      </c>
      <c r="P46" s="121"/>
      <c r="Q46" s="102"/>
      <c r="R46" s="22">
        <v>86752</v>
      </c>
      <c r="S46" s="23">
        <v>16</v>
      </c>
      <c r="T46" s="24">
        <f t="shared" si="0"/>
        <v>86768</v>
      </c>
      <c r="U46" s="25">
        <v>263977</v>
      </c>
      <c r="V46" s="25">
        <v>2242</v>
      </c>
      <c r="W46" s="22">
        <v>2785</v>
      </c>
      <c r="X46" s="24">
        <f t="shared" si="1"/>
        <v>352987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43277</v>
      </c>
      <c r="G47" s="23">
        <v>6</v>
      </c>
      <c r="H47" s="24">
        <f t="shared" si="4"/>
        <v>43283</v>
      </c>
      <c r="I47" s="25">
        <v>156520</v>
      </c>
      <c r="J47" s="25">
        <v>1201</v>
      </c>
      <c r="K47" s="22">
        <v>3447</v>
      </c>
      <c r="L47" s="24">
        <f t="shared" si="5"/>
        <v>201004</v>
      </c>
      <c r="M47" s="12"/>
      <c r="N47" s="88"/>
      <c r="O47" s="120" t="s">
        <v>104</v>
      </c>
      <c r="P47" s="121"/>
      <c r="Q47" s="102"/>
      <c r="R47" s="22">
        <v>118800</v>
      </c>
      <c r="S47" s="23">
        <v>21</v>
      </c>
      <c r="T47" s="24">
        <f t="shared" si="0"/>
        <v>118821</v>
      </c>
      <c r="U47" s="25">
        <v>273892</v>
      </c>
      <c r="V47" s="25">
        <v>2587</v>
      </c>
      <c r="W47" s="22">
        <v>1842</v>
      </c>
      <c r="X47" s="24">
        <f t="shared" si="1"/>
        <v>395300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10518</v>
      </c>
      <c r="G48" s="23">
        <v>2</v>
      </c>
      <c r="H48" s="24">
        <f t="shared" si="4"/>
        <v>10520</v>
      </c>
      <c r="I48" s="25">
        <v>37196</v>
      </c>
      <c r="J48" s="25">
        <v>379</v>
      </c>
      <c r="K48" s="22">
        <v>1196</v>
      </c>
      <c r="L48" s="24">
        <f t="shared" si="5"/>
        <v>48095</v>
      </c>
      <c r="M48" s="12"/>
      <c r="N48" s="88"/>
      <c r="O48" s="115" t="s">
        <v>106</v>
      </c>
      <c r="P48" s="101" t="s">
        <v>107</v>
      </c>
      <c r="Q48" s="102"/>
      <c r="R48" s="22">
        <v>170858</v>
      </c>
      <c r="S48" s="23">
        <v>43</v>
      </c>
      <c r="T48" s="24">
        <f t="shared" si="0"/>
        <v>170901</v>
      </c>
      <c r="U48" s="25">
        <v>439117</v>
      </c>
      <c r="V48" s="25">
        <v>4245</v>
      </c>
      <c r="W48" s="22">
        <v>8802</v>
      </c>
      <c r="X48" s="24">
        <f t="shared" si="1"/>
        <v>614263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53795</v>
      </c>
      <c r="G49" s="23">
        <f>SUM(G47:G48)</f>
        <v>8</v>
      </c>
      <c r="H49" s="24">
        <f t="shared" si="4"/>
        <v>53803</v>
      </c>
      <c r="I49" s="26">
        <f>SUM(I47:I48)</f>
        <v>193716</v>
      </c>
      <c r="J49" s="26">
        <f>SUM(J47:J48)</f>
        <v>1580</v>
      </c>
      <c r="K49" s="26">
        <f>SUM(K47:K48)</f>
        <v>4643</v>
      </c>
      <c r="L49" s="24">
        <f t="shared" si="5"/>
        <v>249099</v>
      </c>
      <c r="M49" s="12"/>
      <c r="N49" s="88"/>
      <c r="O49" s="107"/>
      <c r="P49" s="101" t="s">
        <v>108</v>
      </c>
      <c r="Q49" s="102"/>
      <c r="R49" s="22">
        <v>123511</v>
      </c>
      <c r="S49" s="23">
        <v>35</v>
      </c>
      <c r="T49" s="24">
        <f t="shared" si="0"/>
        <v>123546</v>
      </c>
      <c r="U49" s="25">
        <v>351832</v>
      </c>
      <c r="V49" s="25">
        <v>2613</v>
      </c>
      <c r="W49" s="22">
        <v>2581</v>
      </c>
      <c r="X49" s="24">
        <f t="shared" si="1"/>
        <v>477991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54573</v>
      </c>
      <c r="G50" s="23">
        <v>17</v>
      </c>
      <c r="H50" s="24">
        <f t="shared" si="4"/>
        <v>54590</v>
      </c>
      <c r="I50" s="25">
        <v>183556</v>
      </c>
      <c r="J50" s="25">
        <v>1219</v>
      </c>
      <c r="K50" s="22">
        <v>4986</v>
      </c>
      <c r="L50" s="24">
        <f t="shared" si="5"/>
        <v>239365</v>
      </c>
      <c r="M50" s="12"/>
      <c r="N50" s="89"/>
      <c r="O50" s="124" t="s">
        <v>30</v>
      </c>
      <c r="P50" s="125"/>
      <c r="Q50" s="126"/>
      <c r="R50" s="31">
        <f>SUM(R39:R42,R45:R49)</f>
        <v>1093262</v>
      </c>
      <c r="S50" s="40">
        <f>SUM(S39:S42,S45:S49)</f>
        <v>225</v>
      </c>
      <c r="T50" s="33">
        <f t="shared" si="0"/>
        <v>1093487</v>
      </c>
      <c r="U50" s="31">
        <f>SUM(U39:U42,U45:U49)</f>
        <v>2881285</v>
      </c>
      <c r="V50" s="31">
        <f>SUM(V39:V42,V45:V49)</f>
        <v>28189</v>
      </c>
      <c r="W50" s="31">
        <f>SUM(W39:W42,W45:W49)</f>
        <v>48698</v>
      </c>
      <c r="X50" s="33">
        <f t="shared" si="1"/>
        <v>4002961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24721</v>
      </c>
      <c r="G51" s="23">
        <v>7</v>
      </c>
      <c r="H51" s="24">
        <f t="shared" si="4"/>
        <v>24728</v>
      </c>
      <c r="I51" s="25">
        <v>94452</v>
      </c>
      <c r="J51" s="25">
        <v>450</v>
      </c>
      <c r="K51" s="22">
        <v>1308</v>
      </c>
      <c r="L51" s="24">
        <f t="shared" si="5"/>
        <v>119630</v>
      </c>
      <c r="M51" s="12"/>
      <c r="N51" s="87" t="s">
        <v>112</v>
      </c>
      <c r="O51" s="127" t="s">
        <v>113</v>
      </c>
      <c r="P51" s="128"/>
      <c r="Q51" s="109"/>
      <c r="R51" s="22">
        <v>75343</v>
      </c>
      <c r="S51" s="23">
        <v>4</v>
      </c>
      <c r="T51" s="24">
        <f t="shared" si="0"/>
        <v>75347</v>
      </c>
      <c r="U51" s="25">
        <v>166429</v>
      </c>
      <c r="V51" s="25">
        <v>974</v>
      </c>
      <c r="W51" s="22">
        <v>1097</v>
      </c>
      <c r="X51" s="24">
        <f t="shared" si="1"/>
        <v>242750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79294</v>
      </c>
      <c r="G52" s="23">
        <f>SUM(G50:G51)</f>
        <v>24</v>
      </c>
      <c r="H52" s="24">
        <f t="shared" si="4"/>
        <v>79318</v>
      </c>
      <c r="I52" s="22">
        <f>SUM(I50:I51)</f>
        <v>278008</v>
      </c>
      <c r="J52" s="22">
        <f>SUM(J50:J51)</f>
        <v>1669</v>
      </c>
      <c r="K52" s="22">
        <f>SUM(K50:K51)</f>
        <v>6294</v>
      </c>
      <c r="L52" s="24">
        <f t="shared" si="5"/>
        <v>358995</v>
      </c>
      <c r="M52" s="12"/>
      <c r="N52" s="88"/>
      <c r="O52" s="120" t="s">
        <v>114</v>
      </c>
      <c r="P52" s="121"/>
      <c r="Q52" s="102"/>
      <c r="R52" s="22">
        <v>89399</v>
      </c>
      <c r="S52" s="23">
        <v>3</v>
      </c>
      <c r="T52" s="24">
        <f t="shared" si="0"/>
        <v>89402</v>
      </c>
      <c r="U52" s="25">
        <v>200145</v>
      </c>
      <c r="V52" s="25">
        <v>1620</v>
      </c>
      <c r="W52" s="22">
        <v>1501</v>
      </c>
      <c r="X52" s="24">
        <f t="shared" si="1"/>
        <v>291167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99081</v>
      </c>
      <c r="G53" s="23">
        <v>18</v>
      </c>
      <c r="H53" s="24">
        <f t="shared" si="4"/>
        <v>99099</v>
      </c>
      <c r="I53" s="25">
        <v>296567</v>
      </c>
      <c r="J53" s="25">
        <v>1576</v>
      </c>
      <c r="K53" s="22">
        <v>2364</v>
      </c>
      <c r="L53" s="24">
        <f t="shared" si="5"/>
        <v>397242</v>
      </c>
      <c r="M53" s="12"/>
      <c r="N53" s="88"/>
      <c r="O53" s="115" t="s">
        <v>116</v>
      </c>
      <c r="P53" s="101" t="s">
        <v>117</v>
      </c>
      <c r="Q53" s="102"/>
      <c r="R53" s="28">
        <v>138969</v>
      </c>
      <c r="S53" s="29">
        <v>45</v>
      </c>
      <c r="T53" s="24">
        <f t="shared" si="0"/>
        <v>139014</v>
      </c>
      <c r="U53" s="30">
        <v>341989</v>
      </c>
      <c r="V53" s="30">
        <v>2411</v>
      </c>
      <c r="W53" s="28">
        <v>3216</v>
      </c>
      <c r="X53" s="36">
        <f t="shared" si="1"/>
        <v>483414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95125</v>
      </c>
      <c r="G54" s="23">
        <v>14</v>
      </c>
      <c r="H54" s="24">
        <f t="shared" si="4"/>
        <v>95139</v>
      </c>
      <c r="I54" s="25">
        <v>262996</v>
      </c>
      <c r="J54" s="25">
        <v>1626</v>
      </c>
      <c r="K54" s="22">
        <v>4206</v>
      </c>
      <c r="L54" s="24">
        <f t="shared" si="5"/>
        <v>359761</v>
      </c>
      <c r="M54" s="12"/>
      <c r="N54" s="88"/>
      <c r="O54" s="116"/>
      <c r="P54" s="101" t="s">
        <v>120</v>
      </c>
      <c r="Q54" s="102"/>
      <c r="R54" s="28">
        <v>57502</v>
      </c>
      <c r="S54" s="29">
        <v>13</v>
      </c>
      <c r="T54" s="24">
        <f t="shared" si="0"/>
        <v>57515</v>
      </c>
      <c r="U54" s="30">
        <v>186313</v>
      </c>
      <c r="V54" s="30">
        <v>890</v>
      </c>
      <c r="W54" s="28">
        <v>1137</v>
      </c>
      <c r="X54" s="36">
        <f t="shared" si="1"/>
        <v>244718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32431</v>
      </c>
      <c r="G55" s="23">
        <v>1</v>
      </c>
      <c r="H55" s="24">
        <f t="shared" si="4"/>
        <v>32432</v>
      </c>
      <c r="I55" s="25">
        <v>67364</v>
      </c>
      <c r="J55" s="25">
        <v>396</v>
      </c>
      <c r="K55" s="22">
        <v>1122</v>
      </c>
      <c r="L55" s="24">
        <f t="shared" si="5"/>
        <v>100192</v>
      </c>
      <c r="M55" s="12"/>
      <c r="N55" s="88"/>
      <c r="O55" s="107"/>
      <c r="P55" s="101" t="s">
        <v>10</v>
      </c>
      <c r="Q55" s="102"/>
      <c r="R55" s="22">
        <f>SUM(R53:R54)</f>
        <v>196471</v>
      </c>
      <c r="S55" s="23">
        <f>SUM(S53:S54)</f>
        <v>58</v>
      </c>
      <c r="T55" s="24">
        <f t="shared" si="0"/>
        <v>196529</v>
      </c>
      <c r="U55" s="25">
        <f>SUM(U53:U54)</f>
        <v>528302</v>
      </c>
      <c r="V55" s="25">
        <f>SUM(V53:V54)</f>
        <v>3301</v>
      </c>
      <c r="W55" s="22">
        <f>SUM(W53:W54)</f>
        <v>4353</v>
      </c>
      <c r="X55" s="24">
        <f t="shared" si="1"/>
        <v>728132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127556</v>
      </c>
      <c r="G56" s="23">
        <f>SUM(G54:G55)</f>
        <v>15</v>
      </c>
      <c r="H56" s="24">
        <f t="shared" si="4"/>
        <v>127571</v>
      </c>
      <c r="I56" s="22">
        <f>SUM(I54:I55)</f>
        <v>330360</v>
      </c>
      <c r="J56" s="22">
        <f>SUM(J54:J55)</f>
        <v>2022</v>
      </c>
      <c r="K56" s="22">
        <f>SUM(K54:K55)</f>
        <v>5328</v>
      </c>
      <c r="L56" s="24">
        <f t="shared" si="5"/>
        <v>459953</v>
      </c>
      <c r="M56" s="12"/>
      <c r="N56" s="88"/>
      <c r="O56" s="115" t="s">
        <v>122</v>
      </c>
      <c r="P56" s="101" t="s">
        <v>112</v>
      </c>
      <c r="Q56" s="102"/>
      <c r="R56" s="22">
        <v>124349</v>
      </c>
      <c r="S56" s="23">
        <v>23</v>
      </c>
      <c r="T56" s="24">
        <f t="shared" si="0"/>
        <v>124372</v>
      </c>
      <c r="U56" s="25">
        <v>390925</v>
      </c>
      <c r="V56" s="25">
        <v>2399</v>
      </c>
      <c r="W56" s="22">
        <v>5012</v>
      </c>
      <c r="X56" s="36">
        <f t="shared" si="1"/>
        <v>517696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47326</v>
      </c>
      <c r="G57" s="23">
        <v>3</v>
      </c>
      <c r="H57" s="24">
        <f t="shared" si="4"/>
        <v>47329</v>
      </c>
      <c r="I57" s="25">
        <v>151303</v>
      </c>
      <c r="J57" s="25">
        <v>1155</v>
      </c>
      <c r="K57" s="22">
        <v>4805</v>
      </c>
      <c r="L57" s="24">
        <f t="shared" si="5"/>
        <v>199787</v>
      </c>
      <c r="M57" s="12"/>
      <c r="N57" s="88"/>
      <c r="O57" s="107"/>
      <c r="P57" s="101" t="s">
        <v>124</v>
      </c>
      <c r="Q57" s="102"/>
      <c r="R57" s="22">
        <v>76892</v>
      </c>
      <c r="S57" s="23">
        <v>14</v>
      </c>
      <c r="T57" s="24">
        <f t="shared" si="0"/>
        <v>76906</v>
      </c>
      <c r="U57" s="25">
        <v>227893</v>
      </c>
      <c r="V57" s="25">
        <v>1248</v>
      </c>
      <c r="W57" s="22">
        <v>1626</v>
      </c>
      <c r="X57" s="24">
        <f t="shared" si="1"/>
        <v>306047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96836</v>
      </c>
      <c r="G58" s="23">
        <v>10</v>
      </c>
      <c r="H58" s="24">
        <f t="shared" si="4"/>
        <v>96846</v>
      </c>
      <c r="I58" s="25">
        <v>231135</v>
      </c>
      <c r="J58" s="25">
        <v>1375</v>
      </c>
      <c r="K58" s="22">
        <v>1694</v>
      </c>
      <c r="L58" s="24">
        <f t="shared" si="5"/>
        <v>329356</v>
      </c>
      <c r="M58" s="12"/>
      <c r="N58" s="88"/>
      <c r="O58" s="115" t="s">
        <v>126</v>
      </c>
      <c r="P58" s="101" t="s">
        <v>127</v>
      </c>
      <c r="Q58" s="102"/>
      <c r="R58" s="22">
        <v>109851</v>
      </c>
      <c r="S58" s="23">
        <v>11</v>
      </c>
      <c r="T58" s="24">
        <f t="shared" si="0"/>
        <v>109862</v>
      </c>
      <c r="U58" s="25">
        <v>298476</v>
      </c>
      <c r="V58" s="25">
        <v>1649</v>
      </c>
      <c r="W58" s="22">
        <v>1877</v>
      </c>
      <c r="X58" s="24">
        <f t="shared" si="1"/>
        <v>409987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25637</v>
      </c>
      <c r="G59" s="23">
        <v>4</v>
      </c>
      <c r="H59" s="24">
        <f t="shared" si="4"/>
        <v>25641</v>
      </c>
      <c r="I59" s="25">
        <v>88446</v>
      </c>
      <c r="J59" s="25">
        <v>704</v>
      </c>
      <c r="K59" s="22">
        <v>2146</v>
      </c>
      <c r="L59" s="24">
        <f t="shared" si="5"/>
        <v>114791</v>
      </c>
      <c r="M59" s="12"/>
      <c r="N59" s="88"/>
      <c r="O59" s="116"/>
      <c r="P59" s="101" t="s">
        <v>130</v>
      </c>
      <c r="Q59" s="102"/>
      <c r="R59" s="28">
        <v>21062</v>
      </c>
      <c r="S59" s="29">
        <v>0</v>
      </c>
      <c r="T59" s="24">
        <f t="shared" si="0"/>
        <v>21062</v>
      </c>
      <c r="U59" s="30">
        <v>67121</v>
      </c>
      <c r="V59" s="30">
        <v>356</v>
      </c>
      <c r="W59" s="28">
        <v>515</v>
      </c>
      <c r="X59" s="24">
        <f t="shared" si="1"/>
        <v>88539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16685</v>
      </c>
      <c r="G60" s="42">
        <v>1</v>
      </c>
      <c r="H60" s="24">
        <f t="shared" si="4"/>
        <v>16686</v>
      </c>
      <c r="I60" s="44">
        <v>59304</v>
      </c>
      <c r="J60" s="44">
        <v>432</v>
      </c>
      <c r="K60" s="41">
        <v>1402</v>
      </c>
      <c r="L60" s="24">
        <f t="shared" si="5"/>
        <v>76422</v>
      </c>
      <c r="M60" s="12"/>
      <c r="N60" s="88"/>
      <c r="O60" s="107"/>
      <c r="P60" s="101" t="s">
        <v>10</v>
      </c>
      <c r="Q60" s="102"/>
      <c r="R60" s="22">
        <f>SUM(R58:R59)</f>
        <v>130913</v>
      </c>
      <c r="S60" s="23">
        <f>SUM(S58:S59)</f>
        <v>11</v>
      </c>
      <c r="T60" s="24">
        <f t="shared" si="0"/>
        <v>130924</v>
      </c>
      <c r="U60" s="25">
        <f>SUM(U58:U59)</f>
        <v>365597</v>
      </c>
      <c r="V60" s="25">
        <f>SUM(V58:V59)</f>
        <v>2005</v>
      </c>
      <c r="W60" s="22">
        <f>SUM(W58:W59)</f>
        <v>2392</v>
      </c>
      <c r="X60" s="24">
        <f t="shared" si="1"/>
        <v>498526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42322</v>
      </c>
      <c r="G61" s="23">
        <f>SUM(G59:G60)</f>
        <v>5</v>
      </c>
      <c r="H61" s="24">
        <f t="shared" si="4"/>
        <v>42327</v>
      </c>
      <c r="I61" s="22">
        <f>SUM(I59:I60)</f>
        <v>147750</v>
      </c>
      <c r="J61" s="22">
        <f>SUM(J59:J60)</f>
        <v>1136</v>
      </c>
      <c r="K61" s="22">
        <f>SUM(K59:K60)</f>
        <v>3548</v>
      </c>
      <c r="L61" s="24">
        <f t="shared" si="5"/>
        <v>191213</v>
      </c>
      <c r="M61" s="12"/>
      <c r="N61" s="89"/>
      <c r="O61" s="124" t="s">
        <v>30</v>
      </c>
      <c r="P61" s="125"/>
      <c r="Q61" s="126"/>
      <c r="R61" s="31">
        <f>SUM(R51:R52,R55:R57,R60)</f>
        <v>693367</v>
      </c>
      <c r="S61" s="40">
        <f>SUM(S51:S52,S55:S57,S60)</f>
        <v>113</v>
      </c>
      <c r="T61" s="33">
        <f t="shared" si="0"/>
        <v>693480</v>
      </c>
      <c r="U61" s="31">
        <f>SUM(U51:U52,U55:U57,U60)</f>
        <v>1879291</v>
      </c>
      <c r="V61" s="31">
        <f>SUM(V51:V52,V55:V57,V60)</f>
        <v>11547</v>
      </c>
      <c r="W61" s="31">
        <f>SUM(W51:W52,W55:W57,W60)</f>
        <v>15981</v>
      </c>
      <c r="X61" s="33">
        <f t="shared" si="1"/>
        <v>2584318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41896</v>
      </c>
      <c r="G62" s="42">
        <v>16</v>
      </c>
      <c r="H62" s="43">
        <f t="shared" si="4"/>
        <v>41912</v>
      </c>
      <c r="I62" s="44">
        <v>38931</v>
      </c>
      <c r="J62" s="44">
        <v>1521</v>
      </c>
      <c r="K62" s="41">
        <v>5846</v>
      </c>
      <c r="L62" s="43">
        <f t="shared" si="5"/>
        <v>82364</v>
      </c>
      <c r="M62" s="12"/>
      <c r="N62" s="87" t="s">
        <v>135</v>
      </c>
      <c r="O62" s="127" t="s">
        <v>136</v>
      </c>
      <c r="P62" s="128"/>
      <c r="Q62" s="109"/>
      <c r="R62" s="28">
        <v>91332</v>
      </c>
      <c r="S62" s="29">
        <v>11</v>
      </c>
      <c r="T62" s="36">
        <f t="shared" si="0"/>
        <v>91343</v>
      </c>
      <c r="U62" s="30">
        <v>208430</v>
      </c>
      <c r="V62" s="30">
        <v>1075</v>
      </c>
      <c r="W62" s="28">
        <v>1553</v>
      </c>
      <c r="X62" s="36">
        <f t="shared" si="1"/>
        <v>300848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12705</v>
      </c>
      <c r="G63" s="42">
        <v>5</v>
      </c>
      <c r="H63" s="43">
        <f t="shared" si="4"/>
        <v>12710</v>
      </c>
      <c r="I63" s="44">
        <v>13873</v>
      </c>
      <c r="J63" s="44">
        <v>459</v>
      </c>
      <c r="K63" s="41">
        <v>1677</v>
      </c>
      <c r="L63" s="43">
        <f t="shared" si="5"/>
        <v>27042</v>
      </c>
      <c r="M63" s="12"/>
      <c r="N63" s="88"/>
      <c r="O63" s="120" t="s">
        <v>138</v>
      </c>
      <c r="P63" s="121"/>
      <c r="Q63" s="102"/>
      <c r="R63" s="22">
        <v>101003</v>
      </c>
      <c r="S63" s="23">
        <v>27</v>
      </c>
      <c r="T63" s="24">
        <f t="shared" si="0"/>
        <v>101030</v>
      </c>
      <c r="U63" s="25">
        <v>274862</v>
      </c>
      <c r="V63" s="25">
        <v>1802</v>
      </c>
      <c r="W63" s="22">
        <v>2429</v>
      </c>
      <c r="X63" s="24">
        <f t="shared" si="1"/>
        <v>377694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54601</v>
      </c>
      <c r="G64" s="23">
        <f>SUM(G62:G63)</f>
        <v>21</v>
      </c>
      <c r="H64" s="24">
        <f t="shared" si="4"/>
        <v>54622</v>
      </c>
      <c r="I64" s="26">
        <f>SUM(I62:I63)</f>
        <v>52804</v>
      </c>
      <c r="J64" s="26">
        <f>SUM(J62:J63)</f>
        <v>1980</v>
      </c>
      <c r="K64" s="26">
        <f>SUM(K62:K63)</f>
        <v>7523</v>
      </c>
      <c r="L64" s="43">
        <f t="shared" si="5"/>
        <v>109406</v>
      </c>
      <c r="M64" s="12"/>
      <c r="N64" s="88"/>
      <c r="O64" s="120" t="s">
        <v>139</v>
      </c>
      <c r="P64" s="121"/>
      <c r="Q64" s="102"/>
      <c r="R64" s="22">
        <v>152069</v>
      </c>
      <c r="S64" s="23">
        <v>19</v>
      </c>
      <c r="T64" s="24">
        <f t="shared" si="0"/>
        <v>152088</v>
      </c>
      <c r="U64" s="25">
        <v>365700</v>
      </c>
      <c r="V64" s="25">
        <v>2681</v>
      </c>
      <c r="W64" s="22">
        <v>3199</v>
      </c>
      <c r="X64" s="24">
        <f t="shared" si="1"/>
        <v>520469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45115</v>
      </c>
      <c r="G65" s="23">
        <v>9</v>
      </c>
      <c r="H65" s="24">
        <f t="shared" si="4"/>
        <v>45124</v>
      </c>
      <c r="I65" s="25">
        <v>55195</v>
      </c>
      <c r="J65" s="25">
        <v>1438</v>
      </c>
      <c r="K65" s="22">
        <v>6233</v>
      </c>
      <c r="L65" s="24">
        <f t="shared" si="5"/>
        <v>101757</v>
      </c>
      <c r="M65" s="12"/>
      <c r="N65" s="88"/>
      <c r="O65" s="120" t="s">
        <v>142</v>
      </c>
      <c r="P65" s="121"/>
      <c r="Q65" s="102"/>
      <c r="R65" s="22">
        <v>98932</v>
      </c>
      <c r="S65" s="23">
        <v>26</v>
      </c>
      <c r="T65" s="24">
        <f t="shared" si="0"/>
        <v>98958</v>
      </c>
      <c r="U65" s="25">
        <v>202918</v>
      </c>
      <c r="V65" s="25">
        <v>1203</v>
      </c>
      <c r="W65" s="22">
        <v>1455</v>
      </c>
      <c r="X65" s="24">
        <f t="shared" si="1"/>
        <v>303079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7591</v>
      </c>
      <c r="G66" s="23">
        <v>2</v>
      </c>
      <c r="H66" s="24">
        <f t="shared" si="4"/>
        <v>7593</v>
      </c>
      <c r="I66" s="25">
        <v>8877</v>
      </c>
      <c r="J66" s="25">
        <v>267</v>
      </c>
      <c r="K66" s="22">
        <v>917</v>
      </c>
      <c r="L66" s="24">
        <f t="shared" si="5"/>
        <v>16737</v>
      </c>
      <c r="M66" s="12"/>
      <c r="N66" s="89"/>
      <c r="O66" s="124" t="s">
        <v>30</v>
      </c>
      <c r="P66" s="125"/>
      <c r="Q66" s="126"/>
      <c r="R66" s="31">
        <f>SUM(R62:R65)</f>
        <v>443336</v>
      </c>
      <c r="S66" s="32">
        <f>SUM(S62:S65)</f>
        <v>83</v>
      </c>
      <c r="T66" s="33">
        <f t="shared" si="0"/>
        <v>443419</v>
      </c>
      <c r="U66" s="34">
        <f>SUM(U62:U65)</f>
        <v>1051910</v>
      </c>
      <c r="V66" s="34">
        <f>SUM(V62:V65)</f>
        <v>6761</v>
      </c>
      <c r="W66" s="31">
        <f>SUM(W62:W65)</f>
        <v>8636</v>
      </c>
      <c r="X66" s="33">
        <f t="shared" si="1"/>
        <v>1502090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52706</v>
      </c>
      <c r="G67" s="23">
        <f>SUM(G65:G66)</f>
        <v>11</v>
      </c>
      <c r="H67" s="24">
        <f t="shared" si="4"/>
        <v>52717</v>
      </c>
      <c r="I67" s="26">
        <f>SUM(I65:I66)</f>
        <v>64072</v>
      </c>
      <c r="J67" s="26">
        <f>SUM(J65:J66)</f>
        <v>1705</v>
      </c>
      <c r="K67" s="26">
        <f>SUM(K65:K66)</f>
        <v>7150</v>
      </c>
      <c r="L67" s="24">
        <f t="shared" si="5"/>
        <v>118494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102370</v>
      </c>
      <c r="S67" s="14">
        <v>4</v>
      </c>
      <c r="T67" s="15">
        <f t="shared" si="0"/>
        <v>102374</v>
      </c>
      <c r="U67" s="16">
        <v>370659</v>
      </c>
      <c r="V67" s="16">
        <v>2303</v>
      </c>
      <c r="W67" s="13">
        <v>6785</v>
      </c>
      <c r="X67" s="15">
        <f t="shared" si="1"/>
        <v>475336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63030</v>
      </c>
      <c r="G68" s="23">
        <v>9</v>
      </c>
      <c r="H68" s="24">
        <f t="shared" si="4"/>
        <v>63039</v>
      </c>
      <c r="I68" s="25">
        <v>90686</v>
      </c>
      <c r="J68" s="25">
        <v>2412</v>
      </c>
      <c r="K68" s="22">
        <v>10291</v>
      </c>
      <c r="L68" s="24">
        <f t="shared" si="5"/>
        <v>156137</v>
      </c>
      <c r="M68" s="12"/>
      <c r="N68" s="88"/>
      <c r="O68" s="116"/>
      <c r="P68" s="101" t="s">
        <v>148</v>
      </c>
      <c r="Q68" s="102"/>
      <c r="R68" s="22">
        <v>79947</v>
      </c>
      <c r="S68" s="23">
        <v>7</v>
      </c>
      <c r="T68" s="24">
        <f t="shared" ref="T68:T78" si="6">SUM(R68:S68)</f>
        <v>79954</v>
      </c>
      <c r="U68" s="25">
        <v>283815</v>
      </c>
      <c r="V68" s="25">
        <v>1390</v>
      </c>
      <c r="W68" s="22">
        <v>2325</v>
      </c>
      <c r="X68" s="24">
        <f t="shared" ref="X68:X78" si="7">SUM(T68:V68)</f>
        <v>365159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46603</v>
      </c>
      <c r="G69" s="23">
        <v>15</v>
      </c>
      <c r="H69" s="24">
        <f t="shared" si="4"/>
        <v>46618</v>
      </c>
      <c r="I69" s="25">
        <v>138590</v>
      </c>
      <c r="J69" s="25">
        <v>1174</v>
      </c>
      <c r="K69" s="22">
        <v>3162</v>
      </c>
      <c r="L69" s="24">
        <f t="shared" si="5"/>
        <v>186382</v>
      </c>
      <c r="M69" s="12"/>
      <c r="N69" s="88"/>
      <c r="O69" s="116"/>
      <c r="P69" s="101" t="s">
        <v>150</v>
      </c>
      <c r="Q69" s="102"/>
      <c r="R69" s="22">
        <v>92799</v>
      </c>
      <c r="S69" s="23">
        <v>7</v>
      </c>
      <c r="T69" s="24">
        <f t="shared" si="6"/>
        <v>92806</v>
      </c>
      <c r="U69" s="25">
        <v>248746</v>
      </c>
      <c r="V69" s="25">
        <v>1209</v>
      </c>
      <c r="W69" s="22">
        <v>1659</v>
      </c>
      <c r="X69" s="24">
        <f t="shared" si="7"/>
        <v>342761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74884</v>
      </c>
      <c r="G70" s="23">
        <v>24</v>
      </c>
      <c r="H70" s="24">
        <f t="shared" si="4"/>
        <v>74908</v>
      </c>
      <c r="I70" s="25">
        <v>179129</v>
      </c>
      <c r="J70" s="25">
        <v>2129</v>
      </c>
      <c r="K70" s="22">
        <v>7371</v>
      </c>
      <c r="L70" s="24">
        <f t="shared" si="5"/>
        <v>256166</v>
      </c>
      <c r="M70" s="12"/>
      <c r="N70" s="88"/>
      <c r="O70" s="107"/>
      <c r="P70" s="101" t="s">
        <v>152</v>
      </c>
      <c r="Q70" s="102"/>
      <c r="R70" s="22">
        <v>44273</v>
      </c>
      <c r="S70" s="23">
        <v>3</v>
      </c>
      <c r="T70" s="24">
        <f t="shared" si="6"/>
        <v>44276</v>
      </c>
      <c r="U70" s="25">
        <v>127939</v>
      </c>
      <c r="V70" s="25">
        <v>527</v>
      </c>
      <c r="W70" s="22">
        <v>761</v>
      </c>
      <c r="X70" s="24">
        <f t="shared" si="7"/>
        <v>172742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107752</v>
      </c>
      <c r="G71" s="23">
        <v>24</v>
      </c>
      <c r="H71" s="24">
        <f t="shared" si="4"/>
        <v>107776</v>
      </c>
      <c r="I71" s="25">
        <v>253700</v>
      </c>
      <c r="J71" s="25">
        <v>3554</v>
      </c>
      <c r="K71" s="22">
        <v>10743</v>
      </c>
      <c r="L71" s="24">
        <f t="shared" si="5"/>
        <v>365030</v>
      </c>
      <c r="M71" s="9"/>
      <c r="N71" s="88"/>
      <c r="O71" s="120" t="s">
        <v>155</v>
      </c>
      <c r="P71" s="121"/>
      <c r="Q71" s="102"/>
      <c r="R71" s="22">
        <v>90034</v>
      </c>
      <c r="S71" s="23">
        <v>13</v>
      </c>
      <c r="T71" s="24">
        <f t="shared" si="6"/>
        <v>90047</v>
      </c>
      <c r="U71" s="25">
        <v>249791</v>
      </c>
      <c r="V71" s="25">
        <v>1421</v>
      </c>
      <c r="W71" s="22">
        <v>1353</v>
      </c>
      <c r="X71" s="24">
        <f t="shared" si="7"/>
        <v>341259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27913</v>
      </c>
      <c r="G72" s="23">
        <v>7</v>
      </c>
      <c r="H72" s="24">
        <f t="shared" si="4"/>
        <v>27920</v>
      </c>
      <c r="I72" s="25">
        <v>51148</v>
      </c>
      <c r="J72" s="25">
        <v>860</v>
      </c>
      <c r="K72" s="22">
        <v>3865</v>
      </c>
      <c r="L72" s="24">
        <f t="shared" si="5"/>
        <v>79928</v>
      </c>
      <c r="M72" s="9"/>
      <c r="N72" s="88"/>
      <c r="O72" s="115" t="s">
        <v>157</v>
      </c>
      <c r="P72" s="101" t="s">
        <v>158</v>
      </c>
      <c r="Q72" s="102"/>
      <c r="R72" s="22">
        <v>83364</v>
      </c>
      <c r="S72" s="23">
        <v>9</v>
      </c>
      <c r="T72" s="24">
        <f t="shared" si="6"/>
        <v>83373</v>
      </c>
      <c r="U72" s="25">
        <v>235795</v>
      </c>
      <c r="V72" s="25">
        <v>1272</v>
      </c>
      <c r="W72" s="22">
        <v>2030</v>
      </c>
      <c r="X72" s="24">
        <f t="shared" si="7"/>
        <v>320440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135665</v>
      </c>
      <c r="G73" s="23">
        <f>SUM(G71:G72)</f>
        <v>31</v>
      </c>
      <c r="H73" s="24">
        <f t="shared" si="4"/>
        <v>135696</v>
      </c>
      <c r="I73" s="25">
        <f>SUM(I71:I72)</f>
        <v>304848</v>
      </c>
      <c r="J73" s="25">
        <f>SUM(J71:J72)</f>
        <v>4414</v>
      </c>
      <c r="K73" s="22">
        <f>SUM(K71:K72)</f>
        <v>14608</v>
      </c>
      <c r="L73" s="24">
        <f t="shared" si="5"/>
        <v>444958</v>
      </c>
      <c r="M73" s="9"/>
      <c r="N73" s="88"/>
      <c r="O73" s="116"/>
      <c r="P73" s="101" t="s">
        <v>159</v>
      </c>
      <c r="Q73" s="102"/>
      <c r="R73" s="22">
        <v>42007</v>
      </c>
      <c r="S73" s="23">
        <v>6</v>
      </c>
      <c r="T73" s="24">
        <f t="shared" si="6"/>
        <v>42013</v>
      </c>
      <c r="U73" s="25">
        <v>109898</v>
      </c>
      <c r="V73" s="25">
        <v>482</v>
      </c>
      <c r="W73" s="22">
        <v>772</v>
      </c>
      <c r="X73" s="24">
        <f t="shared" si="7"/>
        <v>152393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72591</v>
      </c>
      <c r="G74" s="23">
        <v>11</v>
      </c>
      <c r="H74" s="24">
        <f t="shared" si="4"/>
        <v>72602</v>
      </c>
      <c r="I74" s="25">
        <v>213431</v>
      </c>
      <c r="J74" s="25">
        <v>1579</v>
      </c>
      <c r="K74" s="22">
        <v>3438</v>
      </c>
      <c r="L74" s="24">
        <f t="shared" si="5"/>
        <v>287612</v>
      </c>
      <c r="M74" s="9"/>
      <c r="N74" s="88"/>
      <c r="O74" s="107"/>
      <c r="P74" s="101" t="s">
        <v>161</v>
      </c>
      <c r="Q74" s="102"/>
      <c r="R74" s="22">
        <v>12718</v>
      </c>
      <c r="S74" s="23">
        <v>0</v>
      </c>
      <c r="T74" s="24">
        <f t="shared" si="6"/>
        <v>12718</v>
      </c>
      <c r="U74" s="25">
        <v>21191</v>
      </c>
      <c r="V74" s="25">
        <v>178</v>
      </c>
      <c r="W74" s="22">
        <v>147</v>
      </c>
      <c r="X74" s="24">
        <f t="shared" si="7"/>
        <v>34087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63542</v>
      </c>
      <c r="G75" s="23">
        <v>23</v>
      </c>
      <c r="H75" s="24">
        <f t="shared" si="4"/>
        <v>63565</v>
      </c>
      <c r="I75" s="25">
        <v>190592</v>
      </c>
      <c r="J75" s="25">
        <v>1577</v>
      </c>
      <c r="K75" s="22">
        <v>4665</v>
      </c>
      <c r="L75" s="24">
        <f t="shared" si="5"/>
        <v>255734</v>
      </c>
      <c r="M75" s="9"/>
      <c r="N75" s="88"/>
      <c r="O75" s="120" t="s">
        <v>163</v>
      </c>
      <c r="P75" s="121"/>
      <c r="Q75" s="102"/>
      <c r="R75" s="22">
        <v>184096</v>
      </c>
      <c r="S75" s="23">
        <v>13</v>
      </c>
      <c r="T75" s="24">
        <f t="shared" si="6"/>
        <v>184109</v>
      </c>
      <c r="U75" s="25">
        <v>479597</v>
      </c>
      <c r="V75" s="25">
        <v>3290</v>
      </c>
      <c r="W75" s="22">
        <v>3287</v>
      </c>
      <c r="X75" s="24">
        <f t="shared" si="7"/>
        <v>666996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97740</v>
      </c>
      <c r="G76" s="23">
        <v>23</v>
      </c>
      <c r="H76" s="24">
        <f t="shared" si="4"/>
        <v>97763</v>
      </c>
      <c r="I76" s="25">
        <v>201129</v>
      </c>
      <c r="J76" s="25">
        <v>1421</v>
      </c>
      <c r="K76" s="22">
        <v>1754</v>
      </c>
      <c r="L76" s="24">
        <f t="shared" si="5"/>
        <v>300313</v>
      </c>
      <c r="M76" s="9"/>
      <c r="N76" s="88"/>
      <c r="O76" s="120" t="s">
        <v>166</v>
      </c>
      <c r="P76" s="121"/>
      <c r="Q76" s="102"/>
      <c r="R76" s="22">
        <v>124656</v>
      </c>
      <c r="S76" s="23">
        <v>14</v>
      </c>
      <c r="T76" s="24">
        <f t="shared" si="6"/>
        <v>124670</v>
      </c>
      <c r="U76" s="46">
        <v>320332</v>
      </c>
      <c r="V76" s="46">
        <v>1759</v>
      </c>
      <c r="W76" s="22">
        <v>2116</v>
      </c>
      <c r="X76" s="24">
        <f t="shared" si="7"/>
        <v>446761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11106</v>
      </c>
      <c r="G77" s="23">
        <v>2</v>
      </c>
      <c r="H77" s="24">
        <f t="shared" si="4"/>
        <v>11108</v>
      </c>
      <c r="I77" s="25">
        <v>26713</v>
      </c>
      <c r="J77" s="25">
        <v>196</v>
      </c>
      <c r="K77" s="22">
        <v>125</v>
      </c>
      <c r="L77" s="24">
        <f t="shared" si="5"/>
        <v>38017</v>
      </c>
      <c r="M77" s="9"/>
      <c r="N77" s="88"/>
      <c r="O77" s="120" t="s">
        <v>168</v>
      </c>
      <c r="P77" s="121"/>
      <c r="Q77" s="102"/>
      <c r="R77" s="22">
        <v>147400</v>
      </c>
      <c r="S77" s="23">
        <v>10</v>
      </c>
      <c r="T77" s="24">
        <f t="shared" si="6"/>
        <v>147410</v>
      </c>
      <c r="U77" s="46">
        <v>329898</v>
      </c>
      <c r="V77" s="46">
        <v>1631</v>
      </c>
      <c r="W77" s="47">
        <v>1837</v>
      </c>
      <c r="X77" s="24">
        <f t="shared" si="7"/>
        <v>478939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108846</v>
      </c>
      <c r="G78" s="23">
        <f>SUM(G76:G77)</f>
        <v>25</v>
      </c>
      <c r="H78" s="24">
        <f t="shared" si="4"/>
        <v>108871</v>
      </c>
      <c r="I78" s="22">
        <f>SUM(I76:I77)</f>
        <v>227842</v>
      </c>
      <c r="J78" s="22">
        <f>SUM(J76:J77)</f>
        <v>1617</v>
      </c>
      <c r="K78" s="22">
        <f>SUM(K76:K77)</f>
        <v>1879</v>
      </c>
      <c r="L78" s="24">
        <f t="shared" si="5"/>
        <v>338330</v>
      </c>
      <c r="M78" s="9"/>
      <c r="N78" s="88"/>
      <c r="O78" s="135" t="s">
        <v>169</v>
      </c>
      <c r="P78" s="101" t="s">
        <v>170</v>
      </c>
      <c r="Q78" s="102"/>
      <c r="R78" s="22">
        <v>199334</v>
      </c>
      <c r="S78" s="23">
        <v>14</v>
      </c>
      <c r="T78" s="24">
        <f t="shared" si="6"/>
        <v>199348</v>
      </c>
      <c r="U78" s="46">
        <v>437760</v>
      </c>
      <c r="V78" s="46">
        <v>2217</v>
      </c>
      <c r="W78" s="47">
        <v>2892</v>
      </c>
      <c r="X78" s="24">
        <f t="shared" si="7"/>
        <v>639325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1916173</v>
      </c>
      <c r="G79" s="32">
        <f>SUM(G32,G35,G38:G39,G43,G46,G49,G52:G53,G56:G58,G61,G64,G67:G70,G73:G75,G78)</f>
        <v>335</v>
      </c>
      <c r="H79" s="33">
        <f t="shared" si="4"/>
        <v>1916508</v>
      </c>
      <c r="I79" s="31">
        <f>SUM(I32,I35,I38:I39,I43,I46,I49,I52:I53,I56:I58,I61,I64,I67:I70,I73:I75,I78)</f>
        <v>4983414</v>
      </c>
      <c r="J79" s="31">
        <f>SUM(J32,J35,J38:J39,J43,J46,J49,J52:J53,J56:J58,J61,J64,J67:J70,J73:J75,J78)</f>
        <v>40680</v>
      </c>
      <c r="K79" s="31">
        <f>SUM(K32,K35,K38:K39,K43,K46,K49,K52:K53,K56:K58,K61,K64,K67:K70,K73:K75,K78)</f>
        <v>108288</v>
      </c>
      <c r="L79" s="33">
        <f t="shared" si="5"/>
        <v>6940602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24554</v>
      </c>
      <c r="S79" s="23">
        <f t="shared" si="8"/>
        <v>0</v>
      </c>
      <c r="T79" s="24">
        <f t="shared" si="8"/>
        <v>24554</v>
      </c>
      <c r="U79" s="46">
        <f t="shared" si="8"/>
        <v>35251</v>
      </c>
      <c r="V79" s="46">
        <f t="shared" si="8"/>
        <v>295</v>
      </c>
      <c r="W79" s="47">
        <f t="shared" si="8"/>
        <v>356</v>
      </c>
      <c r="X79" s="24">
        <f>SUM(T79:V79)</f>
        <v>60100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1227552</v>
      </c>
      <c r="S80" s="32">
        <f>SUM(S67:S79)</f>
        <v>100</v>
      </c>
      <c r="T80" s="33">
        <f t="shared" ref="T80:T85" si="9">SUM(R80:S80)</f>
        <v>1227652</v>
      </c>
      <c r="U80" s="37">
        <f>SUM(U67:U79)</f>
        <v>3250672</v>
      </c>
      <c r="V80" s="37">
        <f>SUM(V67:V79)</f>
        <v>17974</v>
      </c>
      <c r="W80" s="40">
        <f>SUM(W67:W79)</f>
        <v>26320</v>
      </c>
      <c r="X80" s="33">
        <f t="shared" ref="X80:X85" si="10">SUM(T80:V80)</f>
        <v>4496298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116729</v>
      </c>
      <c r="S81" s="14">
        <v>1</v>
      </c>
      <c r="T81" s="15">
        <f t="shared" si="9"/>
        <v>116730</v>
      </c>
      <c r="U81" s="51">
        <v>427413</v>
      </c>
      <c r="V81" s="16">
        <v>2341</v>
      </c>
      <c r="W81" s="13">
        <v>1789</v>
      </c>
      <c r="X81" s="15">
        <f t="shared" si="10"/>
        <v>546484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11564</v>
      </c>
      <c r="S82" s="23">
        <v>0</v>
      </c>
      <c r="T82" s="24">
        <f t="shared" si="9"/>
        <v>11564</v>
      </c>
      <c r="U82" s="25">
        <v>21012</v>
      </c>
      <c r="V82" s="25">
        <v>193</v>
      </c>
      <c r="W82" s="22">
        <v>112</v>
      </c>
      <c r="X82" s="24">
        <f t="shared" si="10"/>
        <v>32769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10384</v>
      </c>
      <c r="S83" s="23">
        <v>0</v>
      </c>
      <c r="T83" s="24">
        <f t="shared" si="9"/>
        <v>10384</v>
      </c>
      <c r="U83" s="25">
        <v>19215</v>
      </c>
      <c r="V83" s="25">
        <v>170</v>
      </c>
      <c r="W83" s="22">
        <v>179</v>
      </c>
      <c r="X83" s="24">
        <f t="shared" si="10"/>
        <v>29769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138677</v>
      </c>
      <c r="S84" s="32">
        <f>SUM(S81:S83)</f>
        <v>1</v>
      </c>
      <c r="T84" s="33">
        <f t="shared" si="9"/>
        <v>138678</v>
      </c>
      <c r="U84" s="34">
        <f>SUM(U81:U83)</f>
        <v>467640</v>
      </c>
      <c r="V84" s="34">
        <f>SUM(V81:V83)</f>
        <v>2704</v>
      </c>
      <c r="W84" s="31">
        <f>SUM(W81:W83)</f>
        <v>2080</v>
      </c>
      <c r="X84" s="33">
        <f t="shared" si="10"/>
        <v>609022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8386750</v>
      </c>
      <c r="S85" s="54">
        <f>SUM(G31,G13,G79,S14,S38,S50,S61,S66,S80,S84)</f>
        <v>1220</v>
      </c>
      <c r="T85" s="55">
        <f t="shared" si="9"/>
        <v>8387970</v>
      </c>
      <c r="U85" s="56">
        <f>SUM(I31,I13,I79,U14,U38,U50,U61,U66,U80,U84)</f>
        <v>22669939</v>
      </c>
      <c r="V85" s="56">
        <f>SUM(J31,J13,J79,V14,V38,V50,V61,V66,V80,V84)</f>
        <v>161966</v>
      </c>
      <c r="W85" s="57">
        <f>SUM(K31,K13,K79,W14,W38,W50,W61,W66,W80,W84)</f>
        <v>283452</v>
      </c>
      <c r="X85" s="55">
        <f t="shared" si="10"/>
        <v>31219875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816</v>
      </c>
      <c r="S91" s="61">
        <v>0</v>
      </c>
      <c r="T91" s="61">
        <f>SUM(R91:S91)</f>
        <v>816</v>
      </c>
      <c r="U91" s="61">
        <v>480</v>
      </c>
      <c r="V91" s="61">
        <v>5</v>
      </c>
      <c r="W91" s="61">
        <v>17</v>
      </c>
      <c r="X91" s="61">
        <f>SUM(U91:W91)</f>
        <v>502</v>
      </c>
    </row>
    <row r="92" spans="1:256" hidden="1" x14ac:dyDescent="0.15">
      <c r="N92" s="140"/>
      <c r="O92" s="141"/>
      <c r="P92" s="140"/>
      <c r="Q92" s="60" t="s">
        <v>179</v>
      </c>
      <c r="R92" s="61">
        <v>23738</v>
      </c>
      <c r="S92" s="61">
        <v>0</v>
      </c>
      <c r="T92" s="61">
        <f>SUM(R92:S92)</f>
        <v>23738</v>
      </c>
      <c r="U92" s="61">
        <v>34771</v>
      </c>
      <c r="V92" s="61">
        <v>290</v>
      </c>
      <c r="W92" s="61">
        <v>339</v>
      </c>
      <c r="X92" s="61">
        <f>SUM(U92:W92)</f>
        <v>35400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198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113819</v>
      </c>
      <c r="S4" s="14">
        <v>5</v>
      </c>
      <c r="T4" s="15">
        <f t="shared" ref="T4:T67" si="0">SUM(R4:S4)</f>
        <v>113824</v>
      </c>
      <c r="U4" s="16">
        <v>373947</v>
      </c>
      <c r="V4" s="16">
        <v>2257</v>
      </c>
      <c r="W4" s="13">
        <v>2274</v>
      </c>
      <c r="X4" s="15">
        <f t="shared" ref="X4:X67" si="1">SUM(T4:V4)</f>
        <v>490028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97066</v>
      </c>
      <c r="S5" s="23">
        <v>7</v>
      </c>
      <c r="T5" s="24">
        <f t="shared" si="0"/>
        <v>97073</v>
      </c>
      <c r="U5" s="25">
        <v>244587</v>
      </c>
      <c r="V5" s="25">
        <v>1500</v>
      </c>
      <c r="W5" s="22">
        <v>1592</v>
      </c>
      <c r="X5" s="24">
        <f t="shared" si="1"/>
        <v>343160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86886</v>
      </c>
      <c r="G6" s="14">
        <v>10</v>
      </c>
      <c r="H6" s="15">
        <f t="shared" ref="H6:H42" si="2">SUM(F6:G6)</f>
        <v>86896</v>
      </c>
      <c r="I6" s="16">
        <v>390739</v>
      </c>
      <c r="J6" s="16">
        <v>3647</v>
      </c>
      <c r="K6" s="13">
        <v>8159</v>
      </c>
      <c r="L6" s="15">
        <f t="shared" ref="L6:L42" si="3">SUM(H6:J6)</f>
        <v>481282</v>
      </c>
      <c r="M6" s="12"/>
      <c r="N6" s="88"/>
      <c r="O6" s="96" t="s">
        <v>15</v>
      </c>
      <c r="P6" s="82"/>
      <c r="Q6" s="83"/>
      <c r="R6" s="22">
        <v>84219</v>
      </c>
      <c r="S6" s="23">
        <v>9</v>
      </c>
      <c r="T6" s="24">
        <f t="shared" si="0"/>
        <v>84228</v>
      </c>
      <c r="U6" s="25">
        <v>284706</v>
      </c>
      <c r="V6" s="25">
        <v>1295</v>
      </c>
      <c r="W6" s="22">
        <v>1936</v>
      </c>
      <c r="X6" s="24">
        <f t="shared" si="1"/>
        <v>370229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28481</v>
      </c>
      <c r="G7" s="23">
        <v>1</v>
      </c>
      <c r="H7" s="24">
        <f t="shared" si="2"/>
        <v>28482</v>
      </c>
      <c r="I7" s="25">
        <v>96291</v>
      </c>
      <c r="J7" s="25">
        <v>511</v>
      </c>
      <c r="K7" s="22">
        <v>918</v>
      </c>
      <c r="L7" s="24">
        <f t="shared" si="3"/>
        <v>125284</v>
      </c>
      <c r="M7" s="12"/>
      <c r="N7" s="88"/>
      <c r="O7" s="84" t="s">
        <v>17</v>
      </c>
      <c r="P7" s="82" t="s">
        <v>18</v>
      </c>
      <c r="Q7" s="83"/>
      <c r="R7" s="22">
        <v>55549</v>
      </c>
      <c r="S7" s="23">
        <v>5</v>
      </c>
      <c r="T7" s="24">
        <f t="shared" si="0"/>
        <v>55554</v>
      </c>
      <c r="U7" s="25">
        <v>150351</v>
      </c>
      <c r="V7" s="25">
        <v>763</v>
      </c>
      <c r="W7" s="22">
        <v>985</v>
      </c>
      <c r="X7" s="24">
        <f t="shared" si="1"/>
        <v>206668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41242</v>
      </c>
      <c r="G8" s="23">
        <v>3</v>
      </c>
      <c r="H8" s="24">
        <f t="shared" si="2"/>
        <v>41245</v>
      </c>
      <c r="I8" s="25">
        <v>122803</v>
      </c>
      <c r="J8" s="25">
        <v>860</v>
      </c>
      <c r="K8" s="22">
        <v>1742</v>
      </c>
      <c r="L8" s="24">
        <f t="shared" si="3"/>
        <v>164908</v>
      </c>
      <c r="M8" s="12"/>
      <c r="N8" s="88"/>
      <c r="O8" s="84"/>
      <c r="P8" s="82" t="s">
        <v>20</v>
      </c>
      <c r="Q8" s="83"/>
      <c r="R8" s="22">
        <v>27443</v>
      </c>
      <c r="S8" s="23">
        <v>14</v>
      </c>
      <c r="T8" s="24">
        <f t="shared" si="0"/>
        <v>27457</v>
      </c>
      <c r="U8" s="25">
        <v>123436</v>
      </c>
      <c r="V8" s="25">
        <v>787</v>
      </c>
      <c r="W8" s="22">
        <v>1198</v>
      </c>
      <c r="X8" s="24">
        <f t="shared" si="1"/>
        <v>151680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27959</v>
      </c>
      <c r="G9" s="23">
        <v>2</v>
      </c>
      <c r="H9" s="24">
        <f t="shared" si="2"/>
        <v>27961</v>
      </c>
      <c r="I9" s="25">
        <v>93818</v>
      </c>
      <c r="J9" s="25">
        <v>517</v>
      </c>
      <c r="K9" s="22">
        <v>904</v>
      </c>
      <c r="L9" s="24">
        <f t="shared" si="3"/>
        <v>122296</v>
      </c>
      <c r="M9" s="12"/>
      <c r="N9" s="88"/>
      <c r="O9" s="84"/>
      <c r="P9" s="82" t="s">
        <v>10</v>
      </c>
      <c r="Q9" s="83"/>
      <c r="R9" s="26">
        <f>SUM(R7:R8)</f>
        <v>82992</v>
      </c>
      <c r="S9" s="23">
        <f>SUM(S7:S8)</f>
        <v>19</v>
      </c>
      <c r="T9" s="24">
        <f t="shared" si="0"/>
        <v>83011</v>
      </c>
      <c r="U9" s="22">
        <f>SUM(U7:U8)</f>
        <v>273787</v>
      </c>
      <c r="V9" s="22">
        <f>SUM(V7:V8)</f>
        <v>1550</v>
      </c>
      <c r="W9" s="22">
        <f>SUM(W7:W8)</f>
        <v>2183</v>
      </c>
      <c r="X9" s="24">
        <f t="shared" si="1"/>
        <v>358348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21935</v>
      </c>
      <c r="G10" s="23">
        <v>0</v>
      </c>
      <c r="H10" s="24">
        <f t="shared" si="2"/>
        <v>21935</v>
      </c>
      <c r="I10" s="25">
        <v>68905</v>
      </c>
      <c r="J10" s="25">
        <v>379</v>
      </c>
      <c r="K10" s="22">
        <v>744</v>
      </c>
      <c r="L10" s="24">
        <f t="shared" si="3"/>
        <v>91219</v>
      </c>
      <c r="M10" s="12"/>
      <c r="N10" s="88"/>
      <c r="O10" s="84" t="s">
        <v>23</v>
      </c>
      <c r="P10" s="82" t="s">
        <v>24</v>
      </c>
      <c r="Q10" s="83"/>
      <c r="R10" s="22">
        <v>151467</v>
      </c>
      <c r="S10" s="23">
        <v>31</v>
      </c>
      <c r="T10" s="24">
        <f t="shared" si="0"/>
        <v>151498</v>
      </c>
      <c r="U10" s="25">
        <v>285517</v>
      </c>
      <c r="V10" s="25">
        <v>2066</v>
      </c>
      <c r="W10" s="22">
        <v>2385</v>
      </c>
      <c r="X10" s="24">
        <f t="shared" si="1"/>
        <v>439081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26632</v>
      </c>
      <c r="G11" s="23">
        <v>2</v>
      </c>
      <c r="H11" s="24">
        <f t="shared" si="2"/>
        <v>26634</v>
      </c>
      <c r="I11" s="25">
        <v>77978</v>
      </c>
      <c r="J11" s="25">
        <v>379</v>
      </c>
      <c r="K11" s="22">
        <v>840</v>
      </c>
      <c r="L11" s="24">
        <f t="shared" si="3"/>
        <v>104991</v>
      </c>
      <c r="M11" s="12"/>
      <c r="N11" s="88"/>
      <c r="O11" s="84"/>
      <c r="P11" s="85" t="s">
        <v>26</v>
      </c>
      <c r="Q11" s="65" t="s">
        <v>27</v>
      </c>
      <c r="R11" s="22">
        <v>125320</v>
      </c>
      <c r="S11" s="23">
        <v>23</v>
      </c>
      <c r="T11" s="24">
        <f t="shared" si="0"/>
        <v>125343</v>
      </c>
      <c r="U11" s="25">
        <v>237165</v>
      </c>
      <c r="V11" s="25">
        <v>1719</v>
      </c>
      <c r="W11" s="22">
        <v>2259</v>
      </c>
      <c r="X11" s="24">
        <f t="shared" si="1"/>
        <v>364227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24720</v>
      </c>
      <c r="G12" s="23">
        <v>3</v>
      </c>
      <c r="H12" s="24">
        <f t="shared" si="2"/>
        <v>24723</v>
      </c>
      <c r="I12" s="25">
        <v>63662</v>
      </c>
      <c r="J12" s="25">
        <v>412</v>
      </c>
      <c r="K12" s="22">
        <v>756</v>
      </c>
      <c r="L12" s="24">
        <f t="shared" si="3"/>
        <v>88797</v>
      </c>
      <c r="M12" s="12"/>
      <c r="N12" s="88"/>
      <c r="O12" s="84"/>
      <c r="P12" s="86"/>
      <c r="Q12" s="65" t="s">
        <v>29</v>
      </c>
      <c r="R12" s="28">
        <v>25533</v>
      </c>
      <c r="S12" s="29">
        <v>5</v>
      </c>
      <c r="T12" s="24">
        <f t="shared" si="0"/>
        <v>25538</v>
      </c>
      <c r="U12" s="30">
        <v>56783</v>
      </c>
      <c r="V12" s="30">
        <v>389</v>
      </c>
      <c r="W12" s="28">
        <v>502</v>
      </c>
      <c r="X12" s="24">
        <f t="shared" si="1"/>
        <v>82710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257855</v>
      </c>
      <c r="G13" s="32">
        <f>SUM(G6:G12)</f>
        <v>21</v>
      </c>
      <c r="H13" s="33">
        <f t="shared" si="2"/>
        <v>257876</v>
      </c>
      <c r="I13" s="34">
        <f>SUM(I6:I12)</f>
        <v>914196</v>
      </c>
      <c r="J13" s="34">
        <f>SUM(J6:J12)</f>
        <v>6705</v>
      </c>
      <c r="K13" s="31">
        <f>SUM(K6:K12)</f>
        <v>14063</v>
      </c>
      <c r="L13" s="33">
        <f t="shared" si="3"/>
        <v>1178777</v>
      </c>
      <c r="M13" s="12"/>
      <c r="N13" s="88"/>
      <c r="O13" s="84"/>
      <c r="P13" s="86"/>
      <c r="Q13" s="65" t="s">
        <v>10</v>
      </c>
      <c r="R13" s="26">
        <f>SUM(R11:R12)</f>
        <v>150853</v>
      </c>
      <c r="S13" s="23">
        <f>SUM(S11:S12)</f>
        <v>28</v>
      </c>
      <c r="T13" s="24">
        <f t="shared" si="0"/>
        <v>150881</v>
      </c>
      <c r="U13" s="22">
        <f>SUM(U11:U12)</f>
        <v>293948</v>
      </c>
      <c r="V13" s="22">
        <f>SUM(V11:V12)</f>
        <v>2108</v>
      </c>
      <c r="W13" s="22">
        <f>SUM(W11:W12)</f>
        <v>2761</v>
      </c>
      <c r="X13" s="24">
        <f t="shared" si="1"/>
        <v>446937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83259</v>
      </c>
      <c r="G14" s="23">
        <v>3</v>
      </c>
      <c r="H14" s="24">
        <f t="shared" si="2"/>
        <v>83262</v>
      </c>
      <c r="I14" s="25">
        <v>206194</v>
      </c>
      <c r="J14" s="25">
        <v>1577</v>
      </c>
      <c r="K14" s="22">
        <v>1428</v>
      </c>
      <c r="L14" s="24">
        <f t="shared" si="3"/>
        <v>291033</v>
      </c>
      <c r="M14" s="12"/>
      <c r="N14" s="89"/>
      <c r="O14" s="103" t="s">
        <v>30</v>
      </c>
      <c r="P14" s="104"/>
      <c r="Q14" s="105"/>
      <c r="R14" s="35">
        <f>SUM(R4:R6,R9:R10,R13)</f>
        <v>680416</v>
      </c>
      <c r="S14" s="32">
        <f>SUM(S4:S6,S9:S10,S13)</f>
        <v>99</v>
      </c>
      <c r="T14" s="33">
        <f t="shared" si="0"/>
        <v>680515</v>
      </c>
      <c r="U14" s="31">
        <f>SUM(U4:U6,U9:U10,U13)</f>
        <v>1756492</v>
      </c>
      <c r="V14" s="31">
        <f>SUM(V4:V6,V9:V10,V13)</f>
        <v>10776</v>
      </c>
      <c r="W14" s="31">
        <f>SUM(W4:W6,W9:W10,W13)</f>
        <v>13131</v>
      </c>
      <c r="X14" s="33">
        <f t="shared" si="1"/>
        <v>2447783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50931</v>
      </c>
      <c r="G15" s="23">
        <v>0</v>
      </c>
      <c r="H15" s="24">
        <f t="shared" si="2"/>
        <v>50931</v>
      </c>
      <c r="I15" s="25">
        <v>118491</v>
      </c>
      <c r="J15" s="25">
        <v>846</v>
      </c>
      <c r="K15" s="22">
        <v>809</v>
      </c>
      <c r="L15" s="24">
        <f t="shared" si="3"/>
        <v>170268</v>
      </c>
      <c r="M15" s="12"/>
      <c r="N15" s="87" t="s">
        <v>35</v>
      </c>
      <c r="O15" s="93" t="s">
        <v>36</v>
      </c>
      <c r="P15" s="94"/>
      <c r="Q15" s="95"/>
      <c r="R15" s="13">
        <v>78766</v>
      </c>
      <c r="S15" s="14">
        <v>5</v>
      </c>
      <c r="T15" s="15">
        <f t="shared" si="0"/>
        <v>78771</v>
      </c>
      <c r="U15" s="16">
        <v>208666</v>
      </c>
      <c r="V15" s="16">
        <v>1226</v>
      </c>
      <c r="W15" s="13">
        <v>1224</v>
      </c>
      <c r="X15" s="15">
        <f t="shared" si="1"/>
        <v>288663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79943</v>
      </c>
      <c r="G16" s="23">
        <v>9</v>
      </c>
      <c r="H16" s="24">
        <f t="shared" si="2"/>
        <v>79952</v>
      </c>
      <c r="I16" s="25">
        <v>150268</v>
      </c>
      <c r="J16" s="25">
        <v>1019</v>
      </c>
      <c r="K16" s="22">
        <v>1188</v>
      </c>
      <c r="L16" s="24">
        <f t="shared" si="3"/>
        <v>231239</v>
      </c>
      <c r="M16" s="12"/>
      <c r="N16" s="88"/>
      <c r="O16" s="97" t="s">
        <v>39</v>
      </c>
      <c r="P16" s="100" t="s">
        <v>40</v>
      </c>
      <c r="Q16" s="81"/>
      <c r="R16" s="22">
        <v>147836</v>
      </c>
      <c r="S16" s="23">
        <v>26</v>
      </c>
      <c r="T16" s="24">
        <f t="shared" si="0"/>
        <v>147862</v>
      </c>
      <c r="U16" s="25">
        <v>462992</v>
      </c>
      <c r="V16" s="25">
        <v>2628</v>
      </c>
      <c r="W16" s="22">
        <v>3019</v>
      </c>
      <c r="X16" s="24">
        <f t="shared" si="1"/>
        <v>613482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30234</v>
      </c>
      <c r="G17" s="23">
        <v>1</v>
      </c>
      <c r="H17" s="24">
        <f t="shared" si="2"/>
        <v>30235</v>
      </c>
      <c r="I17" s="25">
        <v>94877</v>
      </c>
      <c r="J17" s="25">
        <v>607</v>
      </c>
      <c r="K17" s="22">
        <v>853</v>
      </c>
      <c r="L17" s="24">
        <f t="shared" si="3"/>
        <v>125719</v>
      </c>
      <c r="M17" s="12"/>
      <c r="N17" s="88"/>
      <c r="O17" s="98"/>
      <c r="P17" s="100" t="s">
        <v>42</v>
      </c>
      <c r="Q17" s="81"/>
      <c r="R17" s="22">
        <v>22316</v>
      </c>
      <c r="S17" s="23">
        <v>5</v>
      </c>
      <c r="T17" s="24">
        <f t="shared" si="0"/>
        <v>22321</v>
      </c>
      <c r="U17" s="25">
        <v>39507</v>
      </c>
      <c r="V17" s="25">
        <v>294</v>
      </c>
      <c r="W17" s="22">
        <v>294</v>
      </c>
      <c r="X17" s="24">
        <f t="shared" si="1"/>
        <v>62122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34599</v>
      </c>
      <c r="G18" s="23">
        <v>1</v>
      </c>
      <c r="H18" s="24">
        <f t="shared" si="2"/>
        <v>34600</v>
      </c>
      <c r="I18" s="25">
        <v>71521</v>
      </c>
      <c r="J18" s="25">
        <v>400</v>
      </c>
      <c r="K18" s="22">
        <v>477</v>
      </c>
      <c r="L18" s="24">
        <f t="shared" si="3"/>
        <v>106521</v>
      </c>
      <c r="M18" s="12"/>
      <c r="N18" s="88"/>
      <c r="O18" s="99"/>
      <c r="P18" s="100" t="s">
        <v>10</v>
      </c>
      <c r="Q18" s="81"/>
      <c r="R18" s="22">
        <f>SUM(R16:R17)</f>
        <v>170152</v>
      </c>
      <c r="S18" s="23">
        <f>SUM(S16:S17)</f>
        <v>31</v>
      </c>
      <c r="T18" s="24">
        <f t="shared" si="0"/>
        <v>170183</v>
      </c>
      <c r="U18" s="25">
        <f>SUM(U16:U17)</f>
        <v>502499</v>
      </c>
      <c r="V18" s="25">
        <f>SUM(V16:V17)</f>
        <v>2922</v>
      </c>
      <c r="W18" s="22">
        <f>SUM(W16:W17)</f>
        <v>3313</v>
      </c>
      <c r="X18" s="24">
        <f t="shared" si="1"/>
        <v>675604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144776</v>
      </c>
      <c r="G19" s="23">
        <f>SUM(G16:G18)</f>
        <v>11</v>
      </c>
      <c r="H19" s="24">
        <f t="shared" si="2"/>
        <v>144787</v>
      </c>
      <c r="I19" s="25">
        <f>SUM(I16:I18)</f>
        <v>316666</v>
      </c>
      <c r="J19" s="25">
        <f>SUM(J16:J18)</f>
        <v>2026</v>
      </c>
      <c r="K19" s="22">
        <f>SUM(K16:K18)</f>
        <v>2518</v>
      </c>
      <c r="L19" s="24">
        <f>SUM(H19:J19)</f>
        <v>463479</v>
      </c>
      <c r="M19" s="12"/>
      <c r="N19" s="88"/>
      <c r="O19" s="115" t="s">
        <v>44</v>
      </c>
      <c r="P19" s="101" t="s">
        <v>45</v>
      </c>
      <c r="Q19" s="102"/>
      <c r="R19" s="22">
        <v>75366</v>
      </c>
      <c r="S19" s="23">
        <v>14</v>
      </c>
      <c r="T19" s="24">
        <f t="shared" si="0"/>
        <v>75380</v>
      </c>
      <c r="U19" s="25">
        <v>258314</v>
      </c>
      <c r="V19" s="25">
        <v>1308</v>
      </c>
      <c r="W19" s="22">
        <v>1847</v>
      </c>
      <c r="X19" s="24">
        <f t="shared" si="1"/>
        <v>335002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126600</v>
      </c>
      <c r="G20" s="23">
        <v>10</v>
      </c>
      <c r="H20" s="24">
        <f t="shared" si="2"/>
        <v>126610</v>
      </c>
      <c r="I20" s="25">
        <v>320856</v>
      </c>
      <c r="J20" s="25">
        <v>2676</v>
      </c>
      <c r="K20" s="22">
        <v>2318</v>
      </c>
      <c r="L20" s="24">
        <f t="shared" si="3"/>
        <v>450142</v>
      </c>
      <c r="M20" s="12"/>
      <c r="N20" s="88"/>
      <c r="O20" s="116"/>
      <c r="P20" s="101" t="s">
        <v>47</v>
      </c>
      <c r="Q20" s="102"/>
      <c r="R20" s="22">
        <v>100604</v>
      </c>
      <c r="S20" s="23">
        <v>14</v>
      </c>
      <c r="T20" s="24">
        <f t="shared" si="0"/>
        <v>100618</v>
      </c>
      <c r="U20" s="25">
        <v>351201</v>
      </c>
      <c r="V20" s="25">
        <v>1377</v>
      </c>
      <c r="W20" s="22">
        <v>2590</v>
      </c>
      <c r="X20" s="24">
        <f t="shared" si="1"/>
        <v>453196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32901</v>
      </c>
      <c r="G21" s="23">
        <v>5</v>
      </c>
      <c r="H21" s="24">
        <f t="shared" si="2"/>
        <v>32906</v>
      </c>
      <c r="I21" s="25">
        <v>145926</v>
      </c>
      <c r="J21" s="25">
        <v>981</v>
      </c>
      <c r="K21" s="22">
        <v>2492</v>
      </c>
      <c r="L21" s="24">
        <f t="shared" si="3"/>
        <v>179813</v>
      </c>
      <c r="M21" s="12"/>
      <c r="N21" s="88"/>
      <c r="O21" s="116"/>
      <c r="P21" s="117" t="s">
        <v>49</v>
      </c>
      <c r="Q21" s="65" t="s">
        <v>49</v>
      </c>
      <c r="R21" s="28">
        <v>17232</v>
      </c>
      <c r="S21" s="29">
        <v>1</v>
      </c>
      <c r="T21" s="36">
        <f t="shared" si="0"/>
        <v>17233</v>
      </c>
      <c r="U21" s="30">
        <v>57963</v>
      </c>
      <c r="V21" s="30">
        <v>332</v>
      </c>
      <c r="W21" s="28">
        <v>657</v>
      </c>
      <c r="X21" s="36">
        <f t="shared" si="1"/>
        <v>75528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159501</v>
      </c>
      <c r="G22" s="23">
        <f>SUM(G20:G21)</f>
        <v>15</v>
      </c>
      <c r="H22" s="24">
        <f t="shared" si="2"/>
        <v>159516</v>
      </c>
      <c r="I22" s="22">
        <f>SUM(I20:I21)</f>
        <v>466782</v>
      </c>
      <c r="J22" s="22">
        <f>SUM(J20:J21)</f>
        <v>3657</v>
      </c>
      <c r="K22" s="22">
        <f>SUM(K20:K21)</f>
        <v>4810</v>
      </c>
      <c r="L22" s="24">
        <f t="shared" si="3"/>
        <v>629955</v>
      </c>
      <c r="M22" s="12"/>
      <c r="N22" s="88"/>
      <c r="O22" s="116"/>
      <c r="P22" s="118"/>
      <c r="Q22" s="65" t="s">
        <v>50</v>
      </c>
      <c r="R22" s="28">
        <v>36900</v>
      </c>
      <c r="S22" s="29">
        <v>3</v>
      </c>
      <c r="T22" s="36">
        <f t="shared" si="0"/>
        <v>36903</v>
      </c>
      <c r="U22" s="30">
        <v>89960</v>
      </c>
      <c r="V22" s="30">
        <v>602</v>
      </c>
      <c r="W22" s="28">
        <v>691</v>
      </c>
      <c r="X22" s="36">
        <f t="shared" si="1"/>
        <v>127465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122730</v>
      </c>
      <c r="G23" s="23">
        <v>6</v>
      </c>
      <c r="H23" s="24">
        <f t="shared" si="2"/>
        <v>122736</v>
      </c>
      <c r="I23" s="25">
        <v>249695</v>
      </c>
      <c r="J23" s="25">
        <v>1948</v>
      </c>
      <c r="K23" s="22">
        <v>1984</v>
      </c>
      <c r="L23" s="24">
        <f t="shared" si="3"/>
        <v>374379</v>
      </c>
      <c r="M23" s="12"/>
      <c r="N23" s="88"/>
      <c r="O23" s="116"/>
      <c r="P23" s="118"/>
      <c r="Q23" s="65" t="s">
        <v>52</v>
      </c>
      <c r="R23" s="28">
        <v>41348</v>
      </c>
      <c r="S23" s="29">
        <v>8</v>
      </c>
      <c r="T23" s="36">
        <f t="shared" si="0"/>
        <v>41356</v>
      </c>
      <c r="U23" s="30">
        <v>137674</v>
      </c>
      <c r="V23" s="30">
        <v>764</v>
      </c>
      <c r="W23" s="28">
        <v>880</v>
      </c>
      <c r="X23" s="36">
        <f t="shared" si="1"/>
        <v>179794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92776</v>
      </c>
      <c r="G24" s="23">
        <v>6</v>
      </c>
      <c r="H24" s="24">
        <f t="shared" si="2"/>
        <v>92782</v>
      </c>
      <c r="I24" s="25">
        <v>210550</v>
      </c>
      <c r="J24" s="25">
        <v>1649</v>
      </c>
      <c r="K24" s="22">
        <v>1686</v>
      </c>
      <c r="L24" s="24">
        <f t="shared" si="3"/>
        <v>304981</v>
      </c>
      <c r="M24" s="12"/>
      <c r="N24" s="88"/>
      <c r="O24" s="107"/>
      <c r="P24" s="119"/>
      <c r="Q24" s="65" t="s">
        <v>10</v>
      </c>
      <c r="R24" s="22">
        <f>SUM(R21:R23)</f>
        <v>95480</v>
      </c>
      <c r="S24" s="23">
        <f>SUM(S21:S23)</f>
        <v>12</v>
      </c>
      <c r="T24" s="24">
        <f t="shared" si="0"/>
        <v>95492</v>
      </c>
      <c r="U24" s="25">
        <f>SUM(U21:U23)</f>
        <v>285597</v>
      </c>
      <c r="V24" s="25">
        <f>SUM(V21:V23)</f>
        <v>1698</v>
      </c>
      <c r="W24" s="22">
        <f>SUM(W21:W23)</f>
        <v>2228</v>
      </c>
      <c r="X24" s="24">
        <f t="shared" si="1"/>
        <v>382787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33081</v>
      </c>
      <c r="G25" s="23">
        <v>1</v>
      </c>
      <c r="H25" s="24">
        <f t="shared" si="2"/>
        <v>33082</v>
      </c>
      <c r="I25" s="25">
        <v>76864</v>
      </c>
      <c r="J25" s="25">
        <v>725</v>
      </c>
      <c r="K25" s="22">
        <v>421</v>
      </c>
      <c r="L25" s="24">
        <f t="shared" si="3"/>
        <v>110671</v>
      </c>
      <c r="M25" s="12"/>
      <c r="N25" s="88"/>
      <c r="O25" s="115" t="s">
        <v>56</v>
      </c>
      <c r="P25" s="101" t="s">
        <v>57</v>
      </c>
      <c r="Q25" s="102"/>
      <c r="R25" s="22">
        <v>126310</v>
      </c>
      <c r="S25" s="23">
        <v>32</v>
      </c>
      <c r="T25" s="36">
        <f t="shared" si="0"/>
        <v>126342</v>
      </c>
      <c r="U25" s="25">
        <v>477513</v>
      </c>
      <c r="V25" s="25">
        <v>3770</v>
      </c>
      <c r="W25" s="22">
        <v>7586</v>
      </c>
      <c r="X25" s="36">
        <f t="shared" si="1"/>
        <v>607625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95925</v>
      </c>
      <c r="G26" s="23">
        <v>6</v>
      </c>
      <c r="H26" s="24">
        <f t="shared" si="2"/>
        <v>95931</v>
      </c>
      <c r="I26" s="25">
        <v>217490</v>
      </c>
      <c r="J26" s="25">
        <v>1558</v>
      </c>
      <c r="K26" s="22">
        <v>1505</v>
      </c>
      <c r="L26" s="24">
        <f t="shared" si="3"/>
        <v>314979</v>
      </c>
      <c r="M26" s="12"/>
      <c r="N26" s="88"/>
      <c r="O26" s="116"/>
      <c r="P26" s="101" t="s">
        <v>61</v>
      </c>
      <c r="Q26" s="102"/>
      <c r="R26" s="22">
        <v>64907</v>
      </c>
      <c r="S26" s="23">
        <v>8</v>
      </c>
      <c r="T26" s="24">
        <f t="shared" si="0"/>
        <v>64915</v>
      </c>
      <c r="U26" s="25">
        <v>179753</v>
      </c>
      <c r="V26" s="25">
        <v>777</v>
      </c>
      <c r="W26" s="22">
        <v>1264</v>
      </c>
      <c r="X26" s="36">
        <f t="shared" si="1"/>
        <v>245445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34885</v>
      </c>
      <c r="G27" s="23">
        <v>2</v>
      </c>
      <c r="H27" s="24">
        <f t="shared" si="2"/>
        <v>34887</v>
      </c>
      <c r="I27" s="25">
        <v>61950</v>
      </c>
      <c r="J27" s="25">
        <v>788</v>
      </c>
      <c r="K27" s="22">
        <v>576</v>
      </c>
      <c r="L27" s="24">
        <f t="shared" si="3"/>
        <v>97625</v>
      </c>
      <c r="M27" s="12"/>
      <c r="N27" s="88"/>
      <c r="O27" s="116"/>
      <c r="P27" s="117" t="s">
        <v>63</v>
      </c>
      <c r="Q27" s="65" t="s">
        <v>63</v>
      </c>
      <c r="R27" s="22">
        <v>45526</v>
      </c>
      <c r="S27" s="23">
        <v>10</v>
      </c>
      <c r="T27" s="24">
        <f t="shared" si="0"/>
        <v>45536</v>
      </c>
      <c r="U27" s="25">
        <v>159195</v>
      </c>
      <c r="V27" s="25">
        <v>897</v>
      </c>
      <c r="W27" s="22">
        <v>1269</v>
      </c>
      <c r="X27" s="36">
        <f t="shared" si="1"/>
        <v>205628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22449</v>
      </c>
      <c r="G28" s="23">
        <v>1</v>
      </c>
      <c r="H28" s="24">
        <f t="shared" si="2"/>
        <v>22450</v>
      </c>
      <c r="I28" s="26">
        <v>70697</v>
      </c>
      <c r="J28" s="26">
        <v>513</v>
      </c>
      <c r="K28" s="22">
        <v>732</v>
      </c>
      <c r="L28" s="24">
        <f t="shared" si="3"/>
        <v>93660</v>
      </c>
      <c r="M28" s="12"/>
      <c r="N28" s="88"/>
      <c r="O28" s="116"/>
      <c r="P28" s="118"/>
      <c r="Q28" s="65" t="s">
        <v>65</v>
      </c>
      <c r="R28" s="22">
        <v>22501</v>
      </c>
      <c r="S28" s="23">
        <v>6</v>
      </c>
      <c r="T28" s="24">
        <f t="shared" si="0"/>
        <v>22507</v>
      </c>
      <c r="U28" s="25">
        <v>87341</v>
      </c>
      <c r="V28" s="25">
        <v>369</v>
      </c>
      <c r="W28" s="22">
        <v>858</v>
      </c>
      <c r="X28" s="36">
        <f t="shared" si="1"/>
        <v>110217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153259</v>
      </c>
      <c r="G29" s="23">
        <f>SUM(G26:G28)</f>
        <v>9</v>
      </c>
      <c r="H29" s="24">
        <f t="shared" si="2"/>
        <v>153268</v>
      </c>
      <c r="I29" s="22">
        <f>SUM(I26:I28)</f>
        <v>350137</v>
      </c>
      <c r="J29" s="22">
        <f>SUM(J26:J28)</f>
        <v>2859</v>
      </c>
      <c r="K29" s="22">
        <f>SUM(K26:K28)</f>
        <v>2813</v>
      </c>
      <c r="L29" s="24">
        <f t="shared" si="3"/>
        <v>506264</v>
      </c>
      <c r="M29" s="12"/>
      <c r="N29" s="88"/>
      <c r="O29" s="116"/>
      <c r="P29" s="118"/>
      <c r="Q29" s="65" t="s">
        <v>66</v>
      </c>
      <c r="R29" s="22">
        <v>24695</v>
      </c>
      <c r="S29" s="23">
        <v>9</v>
      </c>
      <c r="T29" s="24">
        <f t="shared" si="0"/>
        <v>24704</v>
      </c>
      <c r="U29" s="25">
        <v>79815</v>
      </c>
      <c r="V29" s="25">
        <v>459</v>
      </c>
      <c r="W29" s="22">
        <v>671</v>
      </c>
      <c r="X29" s="36">
        <f t="shared" si="1"/>
        <v>104978</v>
      </c>
    </row>
    <row r="30" spans="1:24" s="17" customFormat="1" ht="8.4499999999999993" customHeight="1" x14ac:dyDescent="0.15">
      <c r="A30" s="11"/>
      <c r="B30" s="88"/>
      <c r="C30" s="107"/>
      <c r="D30" s="101" t="s">
        <v>67</v>
      </c>
      <c r="E30" s="102"/>
      <c r="F30" s="22">
        <v>46376</v>
      </c>
      <c r="G30" s="23">
        <v>1</v>
      </c>
      <c r="H30" s="24">
        <f t="shared" si="2"/>
        <v>46377</v>
      </c>
      <c r="I30" s="25">
        <v>110232</v>
      </c>
      <c r="J30" s="25">
        <v>702</v>
      </c>
      <c r="K30" s="22">
        <v>787</v>
      </c>
      <c r="L30" s="24">
        <f t="shared" si="3"/>
        <v>157311</v>
      </c>
      <c r="M30" s="12"/>
      <c r="N30" s="88"/>
      <c r="O30" s="116"/>
      <c r="P30" s="119"/>
      <c r="Q30" s="65" t="s">
        <v>10</v>
      </c>
      <c r="R30" s="26">
        <f>SUM(R27:R29)</f>
        <v>92722</v>
      </c>
      <c r="S30" s="23">
        <f>SUM(S27:S29)</f>
        <v>25</v>
      </c>
      <c r="T30" s="24">
        <f t="shared" si="0"/>
        <v>92747</v>
      </c>
      <c r="U30" s="22">
        <f>SUM(U27:U29)</f>
        <v>326351</v>
      </c>
      <c r="V30" s="22">
        <f>SUM(V27:V29)</f>
        <v>1725</v>
      </c>
      <c r="W30" s="22">
        <f>SUM(W27:W29)</f>
        <v>2798</v>
      </c>
      <c r="X30" s="24">
        <f t="shared" si="1"/>
        <v>420823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886689</v>
      </c>
      <c r="G31" s="32">
        <f>SUM(G14:G15,G19,G22:G25,G29:G30)</f>
        <v>52</v>
      </c>
      <c r="H31" s="33">
        <f t="shared" si="2"/>
        <v>886741</v>
      </c>
      <c r="I31" s="31">
        <f>SUM(I14:I15,I19,I22:I25,I29:I30)</f>
        <v>2105611</v>
      </c>
      <c r="J31" s="31">
        <f>SUM(J14:J15,J19,J22:J25,J29:J30)</f>
        <v>15989</v>
      </c>
      <c r="K31" s="31">
        <f>SUM(K14:K15,K19,K22:K25,K29:K30)</f>
        <v>17256</v>
      </c>
      <c r="L31" s="37">
        <f t="shared" si="3"/>
        <v>3008341</v>
      </c>
      <c r="M31" s="12"/>
      <c r="N31" s="88"/>
      <c r="O31" s="116"/>
      <c r="P31" s="117" t="s">
        <v>68</v>
      </c>
      <c r="Q31" s="65" t="s">
        <v>69</v>
      </c>
      <c r="R31" s="22">
        <v>41235</v>
      </c>
      <c r="S31" s="23">
        <v>11</v>
      </c>
      <c r="T31" s="24">
        <f t="shared" si="0"/>
        <v>41246</v>
      </c>
      <c r="U31" s="25">
        <v>180609</v>
      </c>
      <c r="V31" s="25">
        <v>1135</v>
      </c>
      <c r="W31" s="22">
        <v>2207</v>
      </c>
      <c r="X31" s="36">
        <f t="shared" si="1"/>
        <v>222990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133501</v>
      </c>
      <c r="G32" s="23">
        <v>11</v>
      </c>
      <c r="H32" s="24">
        <f t="shared" si="2"/>
        <v>133512</v>
      </c>
      <c r="I32" s="25">
        <v>325761</v>
      </c>
      <c r="J32" s="25">
        <v>1788</v>
      </c>
      <c r="K32" s="22">
        <v>2271</v>
      </c>
      <c r="L32" s="24">
        <f t="shared" si="3"/>
        <v>461061</v>
      </c>
      <c r="M32" s="12"/>
      <c r="N32" s="88"/>
      <c r="O32" s="116"/>
      <c r="P32" s="118"/>
      <c r="Q32" s="65" t="s">
        <v>73</v>
      </c>
      <c r="R32" s="22">
        <v>13736</v>
      </c>
      <c r="S32" s="23">
        <v>6</v>
      </c>
      <c r="T32" s="24">
        <f t="shared" si="0"/>
        <v>13742</v>
      </c>
      <c r="U32" s="25">
        <v>77773</v>
      </c>
      <c r="V32" s="25">
        <v>545</v>
      </c>
      <c r="W32" s="22">
        <v>869</v>
      </c>
      <c r="X32" s="36">
        <f t="shared" si="1"/>
        <v>92060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52326</v>
      </c>
      <c r="G33" s="23">
        <v>5</v>
      </c>
      <c r="H33" s="24">
        <f t="shared" si="2"/>
        <v>52331</v>
      </c>
      <c r="I33" s="25">
        <v>143649</v>
      </c>
      <c r="J33" s="25">
        <v>781</v>
      </c>
      <c r="K33" s="22">
        <v>1199</v>
      </c>
      <c r="L33" s="24">
        <f t="shared" si="3"/>
        <v>196761</v>
      </c>
      <c r="M33" s="12"/>
      <c r="N33" s="88"/>
      <c r="O33" s="116"/>
      <c r="P33" s="118"/>
      <c r="Q33" s="65" t="s">
        <v>76</v>
      </c>
      <c r="R33" s="22">
        <v>10443</v>
      </c>
      <c r="S33" s="23">
        <v>1</v>
      </c>
      <c r="T33" s="24">
        <f t="shared" si="0"/>
        <v>10444</v>
      </c>
      <c r="U33" s="25">
        <v>52033</v>
      </c>
      <c r="V33" s="25">
        <v>284</v>
      </c>
      <c r="W33" s="22">
        <v>571</v>
      </c>
      <c r="X33" s="36">
        <f t="shared" si="1"/>
        <v>62761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188</v>
      </c>
      <c r="F34" s="22">
        <v>83007</v>
      </c>
      <c r="G34" s="23">
        <v>8</v>
      </c>
      <c r="H34" s="24">
        <f t="shared" si="2"/>
        <v>83015</v>
      </c>
      <c r="I34" s="25">
        <v>201342</v>
      </c>
      <c r="J34" s="25">
        <v>922</v>
      </c>
      <c r="K34" s="22">
        <v>1704</v>
      </c>
      <c r="L34" s="24">
        <f t="shared" si="3"/>
        <v>285279</v>
      </c>
      <c r="M34" s="12"/>
      <c r="N34" s="88"/>
      <c r="O34" s="107"/>
      <c r="P34" s="119"/>
      <c r="Q34" s="65" t="s">
        <v>10</v>
      </c>
      <c r="R34" s="22">
        <f>SUM(R31:R33)</f>
        <v>65414</v>
      </c>
      <c r="S34" s="23">
        <f>SUM(S31:S33)</f>
        <v>18</v>
      </c>
      <c r="T34" s="24">
        <f t="shared" si="0"/>
        <v>65432</v>
      </c>
      <c r="U34" s="25">
        <f>SUM(U31:U33)</f>
        <v>310415</v>
      </c>
      <c r="V34" s="25">
        <f>SUM(V31:V33)</f>
        <v>1964</v>
      </c>
      <c r="W34" s="22">
        <f>SUM(W31:W33)</f>
        <v>3647</v>
      </c>
      <c r="X34" s="24">
        <f t="shared" si="1"/>
        <v>377811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135333</v>
      </c>
      <c r="G35" s="23">
        <f>SUM(G33:G34)</f>
        <v>13</v>
      </c>
      <c r="H35" s="24">
        <f t="shared" si="2"/>
        <v>135346</v>
      </c>
      <c r="I35" s="22">
        <f>SUM(I33:I34)</f>
        <v>344991</v>
      </c>
      <c r="J35" s="22">
        <f>SUM(J33:J34)</f>
        <v>1703</v>
      </c>
      <c r="K35" s="22">
        <f>SUM(K33:K34)</f>
        <v>2903</v>
      </c>
      <c r="L35" s="24">
        <f t="shared" si="3"/>
        <v>482040</v>
      </c>
      <c r="M35" s="12"/>
      <c r="N35" s="88"/>
      <c r="O35" s="115" t="s">
        <v>78</v>
      </c>
      <c r="P35" s="122" t="s">
        <v>79</v>
      </c>
      <c r="Q35" s="123"/>
      <c r="R35" s="22">
        <v>153610</v>
      </c>
      <c r="S35" s="23">
        <v>25</v>
      </c>
      <c r="T35" s="24">
        <f t="shared" si="0"/>
        <v>153635</v>
      </c>
      <c r="U35" s="25">
        <v>405350</v>
      </c>
      <c r="V35" s="25">
        <v>3401</v>
      </c>
      <c r="W35" s="22">
        <v>2877</v>
      </c>
      <c r="X35" s="36">
        <f t="shared" si="1"/>
        <v>562386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91905</v>
      </c>
      <c r="G36" s="23">
        <v>16</v>
      </c>
      <c r="H36" s="24">
        <f t="shared" si="2"/>
        <v>91921</v>
      </c>
      <c r="I36" s="25">
        <v>245955</v>
      </c>
      <c r="J36" s="25">
        <v>1434</v>
      </c>
      <c r="K36" s="22">
        <v>2101</v>
      </c>
      <c r="L36" s="24">
        <f t="shared" si="3"/>
        <v>339310</v>
      </c>
      <c r="M36" s="12"/>
      <c r="N36" s="88"/>
      <c r="O36" s="116"/>
      <c r="P36" s="122" t="s">
        <v>82</v>
      </c>
      <c r="Q36" s="123"/>
      <c r="R36" s="28">
        <v>22777</v>
      </c>
      <c r="S36" s="29">
        <v>7</v>
      </c>
      <c r="T36" s="24">
        <f t="shared" si="0"/>
        <v>22784</v>
      </c>
      <c r="U36" s="30">
        <v>68290</v>
      </c>
      <c r="V36" s="30">
        <v>408</v>
      </c>
      <c r="W36" s="28">
        <v>473</v>
      </c>
      <c r="X36" s="36">
        <f t="shared" si="1"/>
        <v>91482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24692</v>
      </c>
      <c r="G37" s="23">
        <v>4</v>
      </c>
      <c r="H37" s="24">
        <f t="shared" si="2"/>
        <v>24696</v>
      </c>
      <c r="I37" s="25">
        <v>56892</v>
      </c>
      <c r="J37" s="25">
        <v>325</v>
      </c>
      <c r="K37" s="22">
        <v>282</v>
      </c>
      <c r="L37" s="24">
        <f t="shared" si="3"/>
        <v>81913</v>
      </c>
      <c r="M37" s="12"/>
      <c r="N37" s="88"/>
      <c r="O37" s="107"/>
      <c r="P37" s="101" t="s">
        <v>10</v>
      </c>
      <c r="Q37" s="102"/>
      <c r="R37" s="22">
        <f>SUM(R35:R36)</f>
        <v>176387</v>
      </c>
      <c r="S37" s="23">
        <f>SUM(S35:S36)</f>
        <v>32</v>
      </c>
      <c r="T37" s="24">
        <f t="shared" si="0"/>
        <v>176419</v>
      </c>
      <c r="U37" s="25">
        <f>SUM(U35:U36)</f>
        <v>473640</v>
      </c>
      <c r="V37" s="25">
        <f>SUM(V35:V36)</f>
        <v>3809</v>
      </c>
      <c r="W37" s="22">
        <f>SUM(W35:W36)</f>
        <v>3350</v>
      </c>
      <c r="X37" s="24">
        <f t="shared" si="1"/>
        <v>653868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116597</v>
      </c>
      <c r="G38" s="23">
        <f>SUM(G36:G37)</f>
        <v>20</v>
      </c>
      <c r="H38" s="24">
        <f t="shared" si="2"/>
        <v>116617</v>
      </c>
      <c r="I38" s="22">
        <f>SUM(I36:I37)</f>
        <v>302847</v>
      </c>
      <c r="J38" s="22">
        <f>SUM(J36:J37)</f>
        <v>1759</v>
      </c>
      <c r="K38" s="22">
        <f>SUM(K36:K37)</f>
        <v>2383</v>
      </c>
      <c r="L38" s="24">
        <f t="shared" si="3"/>
        <v>421223</v>
      </c>
      <c r="M38" s="12"/>
      <c r="N38" s="89"/>
      <c r="O38" s="124" t="s">
        <v>30</v>
      </c>
      <c r="P38" s="125"/>
      <c r="Q38" s="126"/>
      <c r="R38" s="31">
        <f>SUM(R15,R18:R20,R24:R26,R30,R34,R37)</f>
        <v>1046108</v>
      </c>
      <c r="S38" s="40">
        <f>SUM(S15,S18:S20,S24:S26,S30,S34,S37)</f>
        <v>191</v>
      </c>
      <c r="T38" s="33">
        <f t="shared" si="0"/>
        <v>1046299</v>
      </c>
      <c r="U38" s="31">
        <f>SUM(U15,U18:U20,U24:U26,U30,U34,U37)</f>
        <v>3373949</v>
      </c>
      <c r="V38" s="31">
        <f>SUM(V15,V18:V20,V24:V26,V30,V34,V37)</f>
        <v>20576</v>
      </c>
      <c r="W38" s="31">
        <f>SUM(W15,W18:W20,W24:W26,W30,W34,W37)</f>
        <v>29847</v>
      </c>
      <c r="X38" s="33">
        <f t="shared" si="1"/>
        <v>4440824</v>
      </c>
    </row>
    <row r="39" spans="1:24" s="17" customFormat="1" ht="8.4499999999999993" customHeight="1" x14ac:dyDescent="0.15">
      <c r="A39" s="39"/>
      <c r="B39" s="88"/>
      <c r="C39" s="84"/>
      <c r="D39" s="82" t="s">
        <v>190</v>
      </c>
      <c r="E39" s="83"/>
      <c r="F39" s="22">
        <v>44499</v>
      </c>
      <c r="G39" s="23">
        <v>2</v>
      </c>
      <c r="H39" s="24">
        <f t="shared" si="2"/>
        <v>44501</v>
      </c>
      <c r="I39" s="25">
        <v>149865</v>
      </c>
      <c r="J39" s="25">
        <v>748</v>
      </c>
      <c r="K39" s="22">
        <v>1064</v>
      </c>
      <c r="L39" s="24">
        <f t="shared" si="3"/>
        <v>195114</v>
      </c>
      <c r="M39" s="12"/>
      <c r="N39" s="87" t="s">
        <v>85</v>
      </c>
      <c r="O39" s="127" t="s">
        <v>86</v>
      </c>
      <c r="P39" s="128"/>
      <c r="Q39" s="109"/>
      <c r="R39" s="22">
        <v>114529</v>
      </c>
      <c r="S39" s="23">
        <v>15</v>
      </c>
      <c r="T39" s="24">
        <f t="shared" si="0"/>
        <v>114544</v>
      </c>
      <c r="U39" s="25">
        <v>348126</v>
      </c>
      <c r="V39" s="25">
        <v>2377</v>
      </c>
      <c r="W39" s="22">
        <v>2831</v>
      </c>
      <c r="X39" s="24">
        <f t="shared" si="1"/>
        <v>465047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126253</v>
      </c>
      <c r="G40" s="23">
        <v>16</v>
      </c>
      <c r="H40" s="24">
        <f t="shared" si="2"/>
        <v>126269</v>
      </c>
      <c r="I40" s="25">
        <v>328096</v>
      </c>
      <c r="J40" s="25">
        <v>2027</v>
      </c>
      <c r="K40" s="22">
        <v>2023</v>
      </c>
      <c r="L40" s="24">
        <f t="shared" si="3"/>
        <v>456392</v>
      </c>
      <c r="M40" s="12"/>
      <c r="N40" s="88"/>
      <c r="O40" s="120" t="s">
        <v>89</v>
      </c>
      <c r="P40" s="121"/>
      <c r="Q40" s="102"/>
      <c r="R40" s="22">
        <v>145446</v>
      </c>
      <c r="S40" s="23">
        <v>23</v>
      </c>
      <c r="T40" s="24">
        <f t="shared" si="0"/>
        <v>145469</v>
      </c>
      <c r="U40" s="25">
        <v>366829</v>
      </c>
      <c r="V40" s="25">
        <v>3513</v>
      </c>
      <c r="W40" s="22">
        <v>6225</v>
      </c>
      <c r="X40" s="24">
        <f t="shared" si="1"/>
        <v>515811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35007</v>
      </c>
      <c r="G41" s="23">
        <v>8</v>
      </c>
      <c r="H41" s="24">
        <f t="shared" si="2"/>
        <v>35015</v>
      </c>
      <c r="I41" s="25">
        <v>98658</v>
      </c>
      <c r="J41" s="25">
        <v>626</v>
      </c>
      <c r="K41" s="22">
        <v>711</v>
      </c>
      <c r="L41" s="24">
        <f t="shared" si="3"/>
        <v>134299</v>
      </c>
      <c r="M41" s="12"/>
      <c r="N41" s="88"/>
      <c r="O41" s="115" t="s">
        <v>91</v>
      </c>
      <c r="P41" s="101" t="s">
        <v>191</v>
      </c>
      <c r="Q41" s="102"/>
      <c r="R41" s="41">
        <v>83870</v>
      </c>
      <c r="S41" s="42">
        <v>16</v>
      </c>
      <c r="T41" s="43">
        <f t="shared" si="0"/>
        <v>83886</v>
      </c>
      <c r="U41" s="44">
        <v>130853</v>
      </c>
      <c r="V41" s="44">
        <v>3270</v>
      </c>
      <c r="W41" s="41">
        <v>7379</v>
      </c>
      <c r="X41" s="43">
        <f t="shared" si="1"/>
        <v>218009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27996</v>
      </c>
      <c r="G42" s="23">
        <v>2</v>
      </c>
      <c r="H42" s="24">
        <f t="shared" si="2"/>
        <v>27998</v>
      </c>
      <c r="I42" s="26">
        <v>84359</v>
      </c>
      <c r="J42" s="26">
        <v>620</v>
      </c>
      <c r="K42" s="22">
        <v>689</v>
      </c>
      <c r="L42" s="24">
        <f t="shared" si="3"/>
        <v>112977</v>
      </c>
      <c r="M42" s="12"/>
      <c r="N42" s="88"/>
      <c r="O42" s="116"/>
      <c r="P42" s="101" t="s">
        <v>94</v>
      </c>
      <c r="Q42" s="102"/>
      <c r="R42" s="22">
        <v>128198</v>
      </c>
      <c r="S42" s="23">
        <v>23</v>
      </c>
      <c r="T42" s="24">
        <f t="shared" si="0"/>
        <v>128221</v>
      </c>
      <c r="U42" s="25">
        <v>323006</v>
      </c>
      <c r="V42" s="25">
        <v>4000</v>
      </c>
      <c r="W42" s="22">
        <v>10925</v>
      </c>
      <c r="X42" s="24">
        <f t="shared" si="1"/>
        <v>455227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189256</v>
      </c>
      <c r="G43" s="23">
        <f>SUM(G40:G42)</f>
        <v>26</v>
      </c>
      <c r="H43" s="24">
        <f t="shared" ref="H43:H79" si="4">SUM(F43:G43)</f>
        <v>189282</v>
      </c>
      <c r="I43" s="26">
        <f>SUM(I40:I42)</f>
        <v>511113</v>
      </c>
      <c r="J43" s="26">
        <f>SUM(J40:J42)</f>
        <v>3273</v>
      </c>
      <c r="K43" s="26">
        <f>SUM(K40:K42)</f>
        <v>3423</v>
      </c>
      <c r="L43" s="24">
        <f t="shared" ref="L43:L79" si="5">SUM(H43:J43)</f>
        <v>703668</v>
      </c>
      <c r="M43" s="12"/>
      <c r="N43" s="88"/>
      <c r="O43" s="116"/>
      <c r="P43" s="117" t="s">
        <v>95</v>
      </c>
      <c r="Q43" s="65" t="s">
        <v>96</v>
      </c>
      <c r="R43" s="22">
        <v>84421</v>
      </c>
      <c r="S43" s="23">
        <v>21</v>
      </c>
      <c r="T43" s="24">
        <f t="shared" si="0"/>
        <v>84442</v>
      </c>
      <c r="U43" s="25">
        <v>276429</v>
      </c>
      <c r="V43" s="25">
        <v>2318</v>
      </c>
      <c r="W43" s="22">
        <v>3571</v>
      </c>
      <c r="X43" s="24">
        <f t="shared" si="1"/>
        <v>363189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60956</v>
      </c>
      <c r="G44" s="23">
        <v>8</v>
      </c>
      <c r="H44" s="24">
        <f t="shared" si="4"/>
        <v>60964</v>
      </c>
      <c r="I44" s="25">
        <v>211265</v>
      </c>
      <c r="J44" s="25">
        <v>1713</v>
      </c>
      <c r="K44" s="22">
        <v>5089</v>
      </c>
      <c r="L44" s="24">
        <f t="shared" si="5"/>
        <v>273942</v>
      </c>
      <c r="M44" s="12"/>
      <c r="N44" s="88"/>
      <c r="O44" s="116"/>
      <c r="P44" s="118"/>
      <c r="Q44" s="65" t="s">
        <v>100</v>
      </c>
      <c r="R44" s="22">
        <v>36277</v>
      </c>
      <c r="S44" s="23">
        <v>11</v>
      </c>
      <c r="T44" s="24">
        <f t="shared" si="0"/>
        <v>36288</v>
      </c>
      <c r="U44" s="25">
        <v>106441</v>
      </c>
      <c r="V44" s="25">
        <v>1011</v>
      </c>
      <c r="W44" s="22">
        <v>1863</v>
      </c>
      <c r="X44" s="24">
        <f t="shared" si="1"/>
        <v>143740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17249</v>
      </c>
      <c r="G45" s="23">
        <v>2</v>
      </c>
      <c r="H45" s="24">
        <f t="shared" si="4"/>
        <v>17251</v>
      </c>
      <c r="I45" s="25">
        <v>47901</v>
      </c>
      <c r="J45" s="25">
        <v>594</v>
      </c>
      <c r="K45" s="22">
        <v>2426</v>
      </c>
      <c r="L45" s="24">
        <f t="shared" si="5"/>
        <v>65746</v>
      </c>
      <c r="M45" s="12"/>
      <c r="N45" s="88"/>
      <c r="O45" s="107"/>
      <c r="P45" s="119"/>
      <c r="Q45" s="65" t="s">
        <v>10</v>
      </c>
      <c r="R45" s="22">
        <f>SUM(R43:R44)</f>
        <v>120698</v>
      </c>
      <c r="S45" s="23">
        <f>SUM(S43:S44)</f>
        <v>32</v>
      </c>
      <c r="T45" s="24">
        <f t="shared" si="0"/>
        <v>120730</v>
      </c>
      <c r="U45" s="25">
        <f>SUM(U43:U44)</f>
        <v>382870</v>
      </c>
      <c r="V45" s="25">
        <f>SUM(V43:V44)</f>
        <v>3329</v>
      </c>
      <c r="W45" s="22">
        <f>SUM(W43:W44)</f>
        <v>5434</v>
      </c>
      <c r="X45" s="24">
        <f t="shared" si="1"/>
        <v>506929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78205</v>
      </c>
      <c r="G46" s="23">
        <f>SUM(G44:G45)</f>
        <v>10</v>
      </c>
      <c r="H46" s="24">
        <f t="shared" si="4"/>
        <v>78215</v>
      </c>
      <c r="I46" s="26">
        <f>SUM(I44:I45)</f>
        <v>259166</v>
      </c>
      <c r="J46" s="26">
        <f>SUM(J44:J45)</f>
        <v>2307</v>
      </c>
      <c r="K46" s="26">
        <f>SUM(K44:K45)</f>
        <v>7515</v>
      </c>
      <c r="L46" s="24">
        <f t="shared" si="5"/>
        <v>339688</v>
      </c>
      <c r="M46" s="12"/>
      <c r="N46" s="88"/>
      <c r="O46" s="120" t="s">
        <v>102</v>
      </c>
      <c r="P46" s="121"/>
      <c r="Q46" s="102"/>
      <c r="R46" s="22">
        <v>86692</v>
      </c>
      <c r="S46" s="23">
        <v>16</v>
      </c>
      <c r="T46" s="24">
        <f t="shared" si="0"/>
        <v>86708</v>
      </c>
      <c r="U46" s="25">
        <v>263824</v>
      </c>
      <c r="V46" s="25">
        <v>2245</v>
      </c>
      <c r="W46" s="22">
        <v>2779</v>
      </c>
      <c r="X46" s="24">
        <f t="shared" si="1"/>
        <v>352777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43251</v>
      </c>
      <c r="G47" s="23">
        <v>6</v>
      </c>
      <c r="H47" s="24">
        <f t="shared" si="4"/>
        <v>43257</v>
      </c>
      <c r="I47" s="25">
        <v>156636</v>
      </c>
      <c r="J47" s="25">
        <v>1206</v>
      </c>
      <c r="K47" s="22">
        <v>3441</v>
      </c>
      <c r="L47" s="24">
        <f t="shared" si="5"/>
        <v>201099</v>
      </c>
      <c r="M47" s="12"/>
      <c r="N47" s="88"/>
      <c r="O47" s="120" t="s">
        <v>104</v>
      </c>
      <c r="P47" s="121"/>
      <c r="Q47" s="102"/>
      <c r="R47" s="22">
        <v>118641</v>
      </c>
      <c r="S47" s="23">
        <v>20</v>
      </c>
      <c r="T47" s="24">
        <f t="shared" si="0"/>
        <v>118661</v>
      </c>
      <c r="U47" s="25">
        <v>273748</v>
      </c>
      <c r="V47" s="25">
        <v>2585</v>
      </c>
      <c r="W47" s="22">
        <v>1836</v>
      </c>
      <c r="X47" s="24">
        <f t="shared" si="1"/>
        <v>394994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10498</v>
      </c>
      <c r="G48" s="23">
        <v>3</v>
      </c>
      <c r="H48" s="24">
        <f t="shared" si="4"/>
        <v>10501</v>
      </c>
      <c r="I48" s="25">
        <v>37202</v>
      </c>
      <c r="J48" s="25">
        <v>386</v>
      </c>
      <c r="K48" s="22">
        <v>1207</v>
      </c>
      <c r="L48" s="24">
        <f t="shared" si="5"/>
        <v>48089</v>
      </c>
      <c r="M48" s="12"/>
      <c r="N48" s="88"/>
      <c r="O48" s="115" t="s">
        <v>106</v>
      </c>
      <c r="P48" s="101" t="s">
        <v>107</v>
      </c>
      <c r="Q48" s="102"/>
      <c r="R48" s="22">
        <v>170716</v>
      </c>
      <c r="S48" s="23">
        <v>43</v>
      </c>
      <c r="T48" s="24">
        <f t="shared" si="0"/>
        <v>170759</v>
      </c>
      <c r="U48" s="25">
        <v>438689</v>
      </c>
      <c r="V48" s="25">
        <v>4252</v>
      </c>
      <c r="W48" s="22">
        <v>8833</v>
      </c>
      <c r="X48" s="24">
        <f t="shared" si="1"/>
        <v>613700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53749</v>
      </c>
      <c r="G49" s="23">
        <f>SUM(G47:G48)</f>
        <v>9</v>
      </c>
      <c r="H49" s="24">
        <f t="shared" si="4"/>
        <v>53758</v>
      </c>
      <c r="I49" s="26">
        <f>SUM(I47:I48)</f>
        <v>193838</v>
      </c>
      <c r="J49" s="26">
        <f>SUM(J47:J48)</f>
        <v>1592</v>
      </c>
      <c r="K49" s="26">
        <f>SUM(K47:K48)</f>
        <v>4648</v>
      </c>
      <c r="L49" s="24">
        <f t="shared" si="5"/>
        <v>249188</v>
      </c>
      <c r="M49" s="12"/>
      <c r="N49" s="88"/>
      <c r="O49" s="107"/>
      <c r="P49" s="101" t="s">
        <v>108</v>
      </c>
      <c r="Q49" s="102"/>
      <c r="R49" s="22">
        <v>123409</v>
      </c>
      <c r="S49" s="23">
        <v>34</v>
      </c>
      <c r="T49" s="24">
        <f t="shared" si="0"/>
        <v>123443</v>
      </c>
      <c r="U49" s="25">
        <v>351422</v>
      </c>
      <c r="V49" s="25">
        <v>2606</v>
      </c>
      <c r="W49" s="22">
        <v>2585</v>
      </c>
      <c r="X49" s="24">
        <f t="shared" si="1"/>
        <v>477471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54514</v>
      </c>
      <c r="G50" s="23">
        <v>17</v>
      </c>
      <c r="H50" s="24">
        <f t="shared" si="4"/>
        <v>54531</v>
      </c>
      <c r="I50" s="25">
        <v>183560</v>
      </c>
      <c r="J50" s="25">
        <v>1215</v>
      </c>
      <c r="K50" s="22">
        <v>4989</v>
      </c>
      <c r="L50" s="24">
        <f t="shared" si="5"/>
        <v>239306</v>
      </c>
      <c r="M50" s="12"/>
      <c r="N50" s="89"/>
      <c r="O50" s="124" t="s">
        <v>30</v>
      </c>
      <c r="P50" s="125"/>
      <c r="Q50" s="126"/>
      <c r="R50" s="31">
        <f>SUM(R39:R42,R45:R49)</f>
        <v>1092199</v>
      </c>
      <c r="S50" s="40">
        <f>SUM(S39:S42,S45:S49)</f>
        <v>222</v>
      </c>
      <c r="T50" s="33">
        <f t="shared" si="0"/>
        <v>1092421</v>
      </c>
      <c r="U50" s="31">
        <f>SUM(U39:U42,U45:U49)</f>
        <v>2879367</v>
      </c>
      <c r="V50" s="31">
        <f>SUM(V39:V42,V45:V49)</f>
        <v>28177</v>
      </c>
      <c r="W50" s="31">
        <f>SUM(W39:W42,W45:W49)</f>
        <v>48827</v>
      </c>
      <c r="X50" s="33">
        <f t="shared" si="1"/>
        <v>3999965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24696</v>
      </c>
      <c r="G51" s="23">
        <v>7</v>
      </c>
      <c r="H51" s="24">
        <f t="shared" si="4"/>
        <v>24703</v>
      </c>
      <c r="I51" s="25">
        <v>94541</v>
      </c>
      <c r="J51" s="25">
        <v>452</v>
      </c>
      <c r="K51" s="22">
        <v>1311</v>
      </c>
      <c r="L51" s="24">
        <f t="shared" si="5"/>
        <v>119696</v>
      </c>
      <c r="M51" s="12"/>
      <c r="N51" s="87" t="s">
        <v>112</v>
      </c>
      <c r="O51" s="127" t="s">
        <v>113</v>
      </c>
      <c r="P51" s="128"/>
      <c r="Q51" s="109"/>
      <c r="R51" s="22">
        <v>75221</v>
      </c>
      <c r="S51" s="23">
        <v>4</v>
      </c>
      <c r="T51" s="24">
        <f t="shared" si="0"/>
        <v>75225</v>
      </c>
      <c r="U51" s="25">
        <v>166125</v>
      </c>
      <c r="V51" s="25">
        <v>972</v>
      </c>
      <c r="W51" s="22">
        <v>1078</v>
      </c>
      <c r="X51" s="24">
        <f t="shared" si="1"/>
        <v>242322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79210</v>
      </c>
      <c r="G52" s="23">
        <f>SUM(G50:G51)</f>
        <v>24</v>
      </c>
      <c r="H52" s="24">
        <f t="shared" si="4"/>
        <v>79234</v>
      </c>
      <c r="I52" s="22">
        <f>SUM(I50:I51)</f>
        <v>278101</v>
      </c>
      <c r="J52" s="22">
        <f>SUM(J50:J51)</f>
        <v>1667</v>
      </c>
      <c r="K52" s="22">
        <f>SUM(K50:K51)</f>
        <v>6300</v>
      </c>
      <c r="L52" s="24">
        <f t="shared" si="5"/>
        <v>359002</v>
      </c>
      <c r="M52" s="12"/>
      <c r="N52" s="88"/>
      <c r="O52" s="120" t="s">
        <v>114</v>
      </c>
      <c r="P52" s="121"/>
      <c r="Q52" s="102"/>
      <c r="R52" s="22">
        <v>89224</v>
      </c>
      <c r="S52" s="23">
        <v>3</v>
      </c>
      <c r="T52" s="24">
        <f t="shared" si="0"/>
        <v>89227</v>
      </c>
      <c r="U52" s="25">
        <v>199761</v>
      </c>
      <c r="V52" s="25">
        <v>1623</v>
      </c>
      <c r="W52" s="22">
        <v>1478</v>
      </c>
      <c r="X52" s="24">
        <f t="shared" si="1"/>
        <v>290611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98991</v>
      </c>
      <c r="G53" s="23">
        <v>18</v>
      </c>
      <c r="H53" s="24">
        <f t="shared" si="4"/>
        <v>99009</v>
      </c>
      <c r="I53" s="25">
        <v>296521</v>
      </c>
      <c r="J53" s="25">
        <v>1586</v>
      </c>
      <c r="K53" s="22">
        <v>2379</v>
      </c>
      <c r="L53" s="24">
        <f t="shared" si="5"/>
        <v>397116</v>
      </c>
      <c r="M53" s="12"/>
      <c r="N53" s="88"/>
      <c r="O53" s="115" t="s">
        <v>116</v>
      </c>
      <c r="P53" s="101" t="s">
        <v>117</v>
      </c>
      <c r="Q53" s="102"/>
      <c r="R53" s="28">
        <v>138781</v>
      </c>
      <c r="S53" s="29">
        <v>45</v>
      </c>
      <c r="T53" s="24">
        <f t="shared" si="0"/>
        <v>138826</v>
      </c>
      <c r="U53" s="30">
        <v>341626</v>
      </c>
      <c r="V53" s="30">
        <v>2417</v>
      </c>
      <c r="W53" s="28">
        <v>3218</v>
      </c>
      <c r="X53" s="36">
        <f t="shared" si="1"/>
        <v>482869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95078</v>
      </c>
      <c r="G54" s="23">
        <v>14</v>
      </c>
      <c r="H54" s="24">
        <f t="shared" si="4"/>
        <v>95092</v>
      </c>
      <c r="I54" s="25">
        <v>263329</v>
      </c>
      <c r="J54" s="25">
        <v>1618</v>
      </c>
      <c r="K54" s="22">
        <v>4191</v>
      </c>
      <c r="L54" s="24">
        <f t="shared" si="5"/>
        <v>360039</v>
      </c>
      <c r="M54" s="12"/>
      <c r="N54" s="88"/>
      <c r="O54" s="116"/>
      <c r="P54" s="101" t="s">
        <v>120</v>
      </c>
      <c r="Q54" s="102"/>
      <c r="R54" s="28">
        <v>57416</v>
      </c>
      <c r="S54" s="29">
        <v>13</v>
      </c>
      <c r="T54" s="24">
        <f t="shared" si="0"/>
        <v>57429</v>
      </c>
      <c r="U54" s="30">
        <v>186265</v>
      </c>
      <c r="V54" s="30">
        <v>888</v>
      </c>
      <c r="W54" s="28">
        <v>1120</v>
      </c>
      <c r="X54" s="36">
        <f t="shared" si="1"/>
        <v>244582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32405</v>
      </c>
      <c r="G55" s="23">
        <v>1</v>
      </c>
      <c r="H55" s="24">
        <f t="shared" si="4"/>
        <v>32406</v>
      </c>
      <c r="I55" s="25">
        <v>67384</v>
      </c>
      <c r="J55" s="25">
        <v>398</v>
      </c>
      <c r="K55" s="22">
        <v>1117</v>
      </c>
      <c r="L55" s="24">
        <f t="shared" si="5"/>
        <v>100188</v>
      </c>
      <c r="M55" s="12"/>
      <c r="N55" s="88"/>
      <c r="O55" s="107"/>
      <c r="P55" s="101" t="s">
        <v>10</v>
      </c>
      <c r="Q55" s="102"/>
      <c r="R55" s="22">
        <f>SUM(R53:R54)</f>
        <v>196197</v>
      </c>
      <c r="S55" s="23">
        <f>SUM(S53:S54)</f>
        <v>58</v>
      </c>
      <c r="T55" s="24">
        <f t="shared" si="0"/>
        <v>196255</v>
      </c>
      <c r="U55" s="25">
        <f>SUM(U53:U54)</f>
        <v>527891</v>
      </c>
      <c r="V55" s="25">
        <f>SUM(V53:V54)</f>
        <v>3305</v>
      </c>
      <c r="W55" s="22">
        <f>SUM(W53:W54)</f>
        <v>4338</v>
      </c>
      <c r="X55" s="24">
        <f t="shared" si="1"/>
        <v>727451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127483</v>
      </c>
      <c r="G56" s="23">
        <f>SUM(G54:G55)</f>
        <v>15</v>
      </c>
      <c r="H56" s="24">
        <f t="shared" si="4"/>
        <v>127498</v>
      </c>
      <c r="I56" s="22">
        <f>SUM(I54:I55)</f>
        <v>330713</v>
      </c>
      <c r="J56" s="22">
        <f>SUM(J54:J55)</f>
        <v>2016</v>
      </c>
      <c r="K56" s="22">
        <f>SUM(K54:K55)</f>
        <v>5308</v>
      </c>
      <c r="L56" s="24">
        <f t="shared" si="5"/>
        <v>460227</v>
      </c>
      <c r="M56" s="12"/>
      <c r="N56" s="88"/>
      <c r="O56" s="115" t="s">
        <v>122</v>
      </c>
      <c r="P56" s="101" t="s">
        <v>112</v>
      </c>
      <c r="Q56" s="102"/>
      <c r="R56" s="22">
        <v>124141</v>
      </c>
      <c r="S56" s="23">
        <v>23</v>
      </c>
      <c r="T56" s="24">
        <f t="shared" si="0"/>
        <v>124164</v>
      </c>
      <c r="U56" s="25">
        <v>390296</v>
      </c>
      <c r="V56" s="25">
        <v>2394</v>
      </c>
      <c r="W56" s="22">
        <v>5000</v>
      </c>
      <c r="X56" s="36">
        <f t="shared" si="1"/>
        <v>516854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47289</v>
      </c>
      <c r="G57" s="23">
        <v>2</v>
      </c>
      <c r="H57" s="24">
        <f t="shared" si="4"/>
        <v>47291</v>
      </c>
      <c r="I57" s="25">
        <v>151379</v>
      </c>
      <c r="J57" s="25">
        <v>1153</v>
      </c>
      <c r="K57" s="22">
        <v>4827</v>
      </c>
      <c r="L57" s="24">
        <f t="shared" si="5"/>
        <v>199823</v>
      </c>
      <c r="M57" s="12"/>
      <c r="N57" s="88"/>
      <c r="O57" s="107"/>
      <c r="P57" s="101" t="s">
        <v>124</v>
      </c>
      <c r="Q57" s="102"/>
      <c r="R57" s="22">
        <v>76759</v>
      </c>
      <c r="S57" s="23">
        <v>14</v>
      </c>
      <c r="T57" s="24">
        <f t="shared" si="0"/>
        <v>76773</v>
      </c>
      <c r="U57" s="25">
        <v>227664</v>
      </c>
      <c r="V57" s="25">
        <v>1247</v>
      </c>
      <c r="W57" s="22">
        <v>1616</v>
      </c>
      <c r="X57" s="24">
        <f t="shared" si="1"/>
        <v>305684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96876</v>
      </c>
      <c r="G58" s="23">
        <v>10</v>
      </c>
      <c r="H58" s="24">
        <f t="shared" si="4"/>
        <v>96886</v>
      </c>
      <c r="I58" s="25">
        <v>231015</v>
      </c>
      <c r="J58" s="25">
        <v>1384</v>
      </c>
      <c r="K58" s="22">
        <v>1705</v>
      </c>
      <c r="L58" s="24">
        <f t="shared" si="5"/>
        <v>329285</v>
      </c>
      <c r="M58" s="12"/>
      <c r="N58" s="88"/>
      <c r="O58" s="115" t="s">
        <v>126</v>
      </c>
      <c r="P58" s="101" t="s">
        <v>127</v>
      </c>
      <c r="Q58" s="102"/>
      <c r="R58" s="22">
        <v>109610</v>
      </c>
      <c r="S58" s="23">
        <v>11</v>
      </c>
      <c r="T58" s="24">
        <f t="shared" si="0"/>
        <v>109621</v>
      </c>
      <c r="U58" s="25">
        <v>298026</v>
      </c>
      <c r="V58" s="25">
        <v>1649</v>
      </c>
      <c r="W58" s="22">
        <v>1863</v>
      </c>
      <c r="X58" s="24">
        <f t="shared" si="1"/>
        <v>409296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25650</v>
      </c>
      <c r="G59" s="23">
        <v>4</v>
      </c>
      <c r="H59" s="24">
        <f t="shared" si="4"/>
        <v>25654</v>
      </c>
      <c r="I59" s="25">
        <v>88637</v>
      </c>
      <c r="J59" s="25">
        <v>709</v>
      </c>
      <c r="K59" s="22">
        <v>2175</v>
      </c>
      <c r="L59" s="24">
        <f t="shared" si="5"/>
        <v>115000</v>
      </c>
      <c r="M59" s="12"/>
      <c r="N59" s="88"/>
      <c r="O59" s="116"/>
      <c r="P59" s="101" t="s">
        <v>130</v>
      </c>
      <c r="Q59" s="102"/>
      <c r="R59" s="28">
        <v>21045</v>
      </c>
      <c r="S59" s="29">
        <v>0</v>
      </c>
      <c r="T59" s="24">
        <f t="shared" si="0"/>
        <v>21045</v>
      </c>
      <c r="U59" s="30">
        <v>67019</v>
      </c>
      <c r="V59" s="30">
        <v>356</v>
      </c>
      <c r="W59" s="28">
        <v>517</v>
      </c>
      <c r="X59" s="24">
        <f t="shared" si="1"/>
        <v>88420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16720</v>
      </c>
      <c r="G60" s="42">
        <v>1</v>
      </c>
      <c r="H60" s="24">
        <f t="shared" si="4"/>
        <v>16721</v>
      </c>
      <c r="I60" s="44">
        <v>59358</v>
      </c>
      <c r="J60" s="44">
        <v>432</v>
      </c>
      <c r="K60" s="41">
        <v>1415</v>
      </c>
      <c r="L60" s="24">
        <f t="shared" si="5"/>
        <v>76511</v>
      </c>
      <c r="M60" s="12"/>
      <c r="N60" s="88"/>
      <c r="O60" s="107"/>
      <c r="P60" s="101" t="s">
        <v>10</v>
      </c>
      <c r="Q60" s="102"/>
      <c r="R60" s="22">
        <f>SUM(R58:R59)</f>
        <v>130655</v>
      </c>
      <c r="S60" s="23">
        <f>SUM(S58:S59)</f>
        <v>11</v>
      </c>
      <c r="T60" s="24">
        <f t="shared" si="0"/>
        <v>130666</v>
      </c>
      <c r="U60" s="25">
        <f>SUM(U58:U59)</f>
        <v>365045</v>
      </c>
      <c r="V60" s="25">
        <f>SUM(V58:V59)</f>
        <v>2005</v>
      </c>
      <c r="W60" s="22">
        <f>SUM(W58:W59)</f>
        <v>2380</v>
      </c>
      <c r="X60" s="24">
        <f t="shared" si="1"/>
        <v>497716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42370</v>
      </c>
      <c r="G61" s="23">
        <f>SUM(G59:G60)</f>
        <v>5</v>
      </c>
      <c r="H61" s="24">
        <f t="shared" si="4"/>
        <v>42375</v>
      </c>
      <c r="I61" s="22">
        <f>SUM(I59:I60)</f>
        <v>147995</v>
      </c>
      <c r="J61" s="22">
        <f>SUM(J59:J60)</f>
        <v>1141</v>
      </c>
      <c r="K61" s="22">
        <f>SUM(K59:K60)</f>
        <v>3590</v>
      </c>
      <c r="L61" s="24">
        <f t="shared" si="5"/>
        <v>191511</v>
      </c>
      <c r="M61" s="12"/>
      <c r="N61" s="89"/>
      <c r="O61" s="124" t="s">
        <v>30</v>
      </c>
      <c r="P61" s="125"/>
      <c r="Q61" s="126"/>
      <c r="R61" s="31">
        <f>SUM(R51:R52,R55:R57,R60)</f>
        <v>692197</v>
      </c>
      <c r="S61" s="40">
        <f>SUM(S51:S52,S55:S57,S60)</f>
        <v>113</v>
      </c>
      <c r="T61" s="33">
        <f t="shared" si="0"/>
        <v>692310</v>
      </c>
      <c r="U61" s="31">
        <f>SUM(U51:U52,U55:U57,U60)</f>
        <v>1876782</v>
      </c>
      <c r="V61" s="31">
        <f>SUM(V51:V52,V55:V57,V60)</f>
        <v>11546</v>
      </c>
      <c r="W61" s="31">
        <f>SUM(W51:W52,W55:W57,W60)</f>
        <v>15890</v>
      </c>
      <c r="X61" s="33">
        <f t="shared" si="1"/>
        <v>2580638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41875</v>
      </c>
      <c r="G62" s="42">
        <v>16</v>
      </c>
      <c r="H62" s="43">
        <f t="shared" si="4"/>
        <v>41891</v>
      </c>
      <c r="I62" s="44">
        <v>38861</v>
      </c>
      <c r="J62" s="44">
        <v>1518</v>
      </c>
      <c r="K62" s="41">
        <v>5889</v>
      </c>
      <c r="L62" s="43">
        <f t="shared" si="5"/>
        <v>82270</v>
      </c>
      <c r="M62" s="12"/>
      <c r="N62" s="87" t="s">
        <v>135</v>
      </c>
      <c r="O62" s="127" t="s">
        <v>136</v>
      </c>
      <c r="P62" s="128"/>
      <c r="Q62" s="109"/>
      <c r="R62" s="28">
        <v>91210</v>
      </c>
      <c r="S62" s="29">
        <v>13</v>
      </c>
      <c r="T62" s="36">
        <f t="shared" si="0"/>
        <v>91223</v>
      </c>
      <c r="U62" s="30">
        <v>208397</v>
      </c>
      <c r="V62" s="30">
        <v>1075</v>
      </c>
      <c r="W62" s="28">
        <v>1573</v>
      </c>
      <c r="X62" s="36">
        <f t="shared" si="1"/>
        <v>300695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12674</v>
      </c>
      <c r="G63" s="42">
        <v>5</v>
      </c>
      <c r="H63" s="43">
        <f t="shared" si="4"/>
        <v>12679</v>
      </c>
      <c r="I63" s="44">
        <v>13868</v>
      </c>
      <c r="J63" s="44">
        <v>456</v>
      </c>
      <c r="K63" s="41">
        <v>1689</v>
      </c>
      <c r="L63" s="43">
        <f t="shared" si="5"/>
        <v>27003</v>
      </c>
      <c r="M63" s="12"/>
      <c r="N63" s="88"/>
      <c r="O63" s="120" t="s">
        <v>138</v>
      </c>
      <c r="P63" s="121"/>
      <c r="Q63" s="102"/>
      <c r="R63" s="22">
        <v>100910</v>
      </c>
      <c r="S63" s="23">
        <v>28</v>
      </c>
      <c r="T63" s="24">
        <f t="shared" si="0"/>
        <v>100938</v>
      </c>
      <c r="U63" s="25">
        <v>274669</v>
      </c>
      <c r="V63" s="25">
        <v>1790</v>
      </c>
      <c r="W63" s="22">
        <v>2413</v>
      </c>
      <c r="X63" s="24">
        <f t="shared" si="1"/>
        <v>377397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54549</v>
      </c>
      <c r="G64" s="23">
        <f>SUM(G62:G63)</f>
        <v>21</v>
      </c>
      <c r="H64" s="24">
        <f t="shared" si="4"/>
        <v>54570</v>
      </c>
      <c r="I64" s="26">
        <f>SUM(I62:I63)</f>
        <v>52729</v>
      </c>
      <c r="J64" s="26">
        <f>SUM(J62:J63)</f>
        <v>1974</v>
      </c>
      <c r="K64" s="26">
        <f>SUM(K62:K63)</f>
        <v>7578</v>
      </c>
      <c r="L64" s="43">
        <f t="shared" si="5"/>
        <v>109273</v>
      </c>
      <c r="M64" s="12"/>
      <c r="N64" s="88"/>
      <c r="O64" s="120" t="s">
        <v>139</v>
      </c>
      <c r="P64" s="121"/>
      <c r="Q64" s="102"/>
      <c r="R64" s="22">
        <v>151863</v>
      </c>
      <c r="S64" s="23">
        <v>19</v>
      </c>
      <c r="T64" s="24">
        <f t="shared" si="0"/>
        <v>151882</v>
      </c>
      <c r="U64" s="25">
        <v>365467</v>
      </c>
      <c r="V64" s="25">
        <v>2680</v>
      </c>
      <c r="W64" s="22">
        <v>3167</v>
      </c>
      <c r="X64" s="24">
        <f t="shared" si="1"/>
        <v>520029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45078</v>
      </c>
      <c r="G65" s="23">
        <v>9</v>
      </c>
      <c r="H65" s="24">
        <f t="shared" si="4"/>
        <v>45087</v>
      </c>
      <c r="I65" s="25">
        <v>55084</v>
      </c>
      <c r="J65" s="25">
        <v>1423</v>
      </c>
      <c r="K65" s="22">
        <v>6243</v>
      </c>
      <c r="L65" s="24">
        <f t="shared" si="5"/>
        <v>101594</v>
      </c>
      <c r="M65" s="12"/>
      <c r="N65" s="88"/>
      <c r="O65" s="120" t="s">
        <v>142</v>
      </c>
      <c r="P65" s="121"/>
      <c r="Q65" s="102"/>
      <c r="R65" s="22">
        <v>98850</v>
      </c>
      <c r="S65" s="23">
        <v>26</v>
      </c>
      <c r="T65" s="24">
        <f t="shared" si="0"/>
        <v>98876</v>
      </c>
      <c r="U65" s="25">
        <v>202755</v>
      </c>
      <c r="V65" s="25">
        <v>1198</v>
      </c>
      <c r="W65" s="22">
        <v>1432</v>
      </c>
      <c r="X65" s="24">
        <f t="shared" si="1"/>
        <v>302829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7573</v>
      </c>
      <c r="G66" s="23">
        <v>2</v>
      </c>
      <c r="H66" s="24">
        <f t="shared" si="4"/>
        <v>7575</v>
      </c>
      <c r="I66" s="25">
        <v>8873</v>
      </c>
      <c r="J66" s="25">
        <v>262</v>
      </c>
      <c r="K66" s="22">
        <v>916</v>
      </c>
      <c r="L66" s="24">
        <f t="shared" si="5"/>
        <v>16710</v>
      </c>
      <c r="M66" s="12"/>
      <c r="N66" s="89"/>
      <c r="O66" s="124" t="s">
        <v>30</v>
      </c>
      <c r="P66" s="125"/>
      <c r="Q66" s="126"/>
      <c r="R66" s="31">
        <f>SUM(R62:R65)</f>
        <v>442833</v>
      </c>
      <c r="S66" s="32">
        <f>SUM(S62:S65)</f>
        <v>86</v>
      </c>
      <c r="T66" s="33">
        <f t="shared" si="0"/>
        <v>442919</v>
      </c>
      <c r="U66" s="34">
        <f>SUM(U62:U65)</f>
        <v>1051288</v>
      </c>
      <c r="V66" s="34">
        <f>SUM(V62:V65)</f>
        <v>6743</v>
      </c>
      <c r="W66" s="31">
        <f>SUM(W62:W65)</f>
        <v>8585</v>
      </c>
      <c r="X66" s="33">
        <f t="shared" si="1"/>
        <v>1500950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52651</v>
      </c>
      <c r="G67" s="23">
        <f>SUM(G65:G66)</f>
        <v>11</v>
      </c>
      <c r="H67" s="24">
        <f t="shared" si="4"/>
        <v>52662</v>
      </c>
      <c r="I67" s="26">
        <f>SUM(I65:I66)</f>
        <v>63957</v>
      </c>
      <c r="J67" s="26">
        <f>SUM(J65:J66)</f>
        <v>1685</v>
      </c>
      <c r="K67" s="26">
        <f>SUM(K65:K66)</f>
        <v>7159</v>
      </c>
      <c r="L67" s="24">
        <f t="shared" si="5"/>
        <v>118304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102222</v>
      </c>
      <c r="S67" s="14">
        <v>4</v>
      </c>
      <c r="T67" s="15">
        <f t="shared" si="0"/>
        <v>102226</v>
      </c>
      <c r="U67" s="16">
        <v>370769</v>
      </c>
      <c r="V67" s="16">
        <v>2296</v>
      </c>
      <c r="W67" s="13">
        <v>6817</v>
      </c>
      <c r="X67" s="15">
        <f t="shared" si="1"/>
        <v>475291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62939</v>
      </c>
      <c r="G68" s="23">
        <v>9</v>
      </c>
      <c r="H68" s="24">
        <f t="shared" si="4"/>
        <v>62948</v>
      </c>
      <c r="I68" s="25">
        <v>90556</v>
      </c>
      <c r="J68" s="25">
        <v>2397</v>
      </c>
      <c r="K68" s="22">
        <v>10338</v>
      </c>
      <c r="L68" s="24">
        <f t="shared" si="5"/>
        <v>155901</v>
      </c>
      <c r="M68" s="12"/>
      <c r="N68" s="88"/>
      <c r="O68" s="116"/>
      <c r="P68" s="101" t="s">
        <v>148</v>
      </c>
      <c r="Q68" s="102"/>
      <c r="R68" s="22">
        <v>79865</v>
      </c>
      <c r="S68" s="23">
        <v>7</v>
      </c>
      <c r="T68" s="24">
        <f t="shared" ref="T68:T78" si="6">SUM(R68:S68)</f>
        <v>79872</v>
      </c>
      <c r="U68" s="25">
        <v>283452</v>
      </c>
      <c r="V68" s="25">
        <v>1383</v>
      </c>
      <c r="W68" s="22">
        <v>2335</v>
      </c>
      <c r="X68" s="24">
        <f t="shared" ref="X68:X78" si="7">SUM(T68:V68)</f>
        <v>364707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46556</v>
      </c>
      <c r="G69" s="23">
        <v>15</v>
      </c>
      <c r="H69" s="24">
        <f t="shared" si="4"/>
        <v>46571</v>
      </c>
      <c r="I69" s="25">
        <v>138543</v>
      </c>
      <c r="J69" s="25">
        <v>1168</v>
      </c>
      <c r="K69" s="22">
        <v>3187</v>
      </c>
      <c r="L69" s="24">
        <f t="shared" si="5"/>
        <v>186282</v>
      </c>
      <c r="M69" s="12"/>
      <c r="N69" s="88"/>
      <c r="O69" s="116"/>
      <c r="P69" s="101" t="s">
        <v>150</v>
      </c>
      <c r="Q69" s="102"/>
      <c r="R69" s="22">
        <v>92700</v>
      </c>
      <c r="S69" s="23">
        <v>6</v>
      </c>
      <c r="T69" s="24">
        <f t="shared" si="6"/>
        <v>92706</v>
      </c>
      <c r="U69" s="25">
        <v>248652</v>
      </c>
      <c r="V69" s="25">
        <v>1205</v>
      </c>
      <c r="W69" s="22">
        <v>1681</v>
      </c>
      <c r="X69" s="24">
        <f t="shared" si="7"/>
        <v>342563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74841</v>
      </c>
      <c r="G70" s="23">
        <v>23</v>
      </c>
      <c r="H70" s="24">
        <f t="shared" si="4"/>
        <v>74864</v>
      </c>
      <c r="I70" s="25">
        <v>179148</v>
      </c>
      <c r="J70" s="25">
        <v>2120</v>
      </c>
      <c r="K70" s="22">
        <v>7330</v>
      </c>
      <c r="L70" s="24">
        <f t="shared" si="5"/>
        <v>256132</v>
      </c>
      <c r="M70" s="12"/>
      <c r="N70" s="88"/>
      <c r="O70" s="107"/>
      <c r="P70" s="101" t="s">
        <v>152</v>
      </c>
      <c r="Q70" s="102"/>
      <c r="R70" s="22">
        <v>44224</v>
      </c>
      <c r="S70" s="23">
        <v>3</v>
      </c>
      <c r="T70" s="24">
        <f t="shared" si="6"/>
        <v>44227</v>
      </c>
      <c r="U70" s="25">
        <v>127892</v>
      </c>
      <c r="V70" s="25">
        <v>525</v>
      </c>
      <c r="W70" s="22">
        <v>765</v>
      </c>
      <c r="X70" s="24">
        <f t="shared" si="7"/>
        <v>172644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107472</v>
      </c>
      <c r="G71" s="23">
        <v>24</v>
      </c>
      <c r="H71" s="24">
        <f t="shared" si="4"/>
        <v>107496</v>
      </c>
      <c r="I71" s="25">
        <v>253650</v>
      </c>
      <c r="J71" s="25">
        <v>3555</v>
      </c>
      <c r="K71" s="22">
        <v>10751</v>
      </c>
      <c r="L71" s="24">
        <f t="shared" si="5"/>
        <v>364701</v>
      </c>
      <c r="M71" s="9"/>
      <c r="N71" s="88"/>
      <c r="O71" s="120" t="s">
        <v>155</v>
      </c>
      <c r="P71" s="121"/>
      <c r="Q71" s="102"/>
      <c r="R71" s="22">
        <v>89844</v>
      </c>
      <c r="S71" s="23">
        <v>14</v>
      </c>
      <c r="T71" s="24">
        <f t="shared" si="6"/>
        <v>89858</v>
      </c>
      <c r="U71" s="25">
        <v>249728</v>
      </c>
      <c r="V71" s="25">
        <v>1421</v>
      </c>
      <c r="W71" s="22">
        <v>1349</v>
      </c>
      <c r="X71" s="24">
        <f t="shared" si="7"/>
        <v>341007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27905</v>
      </c>
      <c r="G72" s="23">
        <v>7</v>
      </c>
      <c r="H72" s="24">
        <f t="shared" si="4"/>
        <v>27912</v>
      </c>
      <c r="I72" s="25">
        <v>51110</v>
      </c>
      <c r="J72" s="25">
        <v>861</v>
      </c>
      <c r="K72" s="22">
        <v>3872</v>
      </c>
      <c r="L72" s="24">
        <f t="shared" si="5"/>
        <v>79883</v>
      </c>
      <c r="M72" s="9"/>
      <c r="N72" s="88"/>
      <c r="O72" s="115" t="s">
        <v>157</v>
      </c>
      <c r="P72" s="101" t="s">
        <v>158</v>
      </c>
      <c r="Q72" s="102"/>
      <c r="R72" s="22">
        <v>83285</v>
      </c>
      <c r="S72" s="23">
        <v>10</v>
      </c>
      <c r="T72" s="24">
        <f t="shared" si="6"/>
        <v>83295</v>
      </c>
      <c r="U72" s="25">
        <v>235559</v>
      </c>
      <c r="V72" s="25">
        <v>1272</v>
      </c>
      <c r="W72" s="22">
        <v>2017</v>
      </c>
      <c r="X72" s="24">
        <f t="shared" si="7"/>
        <v>320126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135377</v>
      </c>
      <c r="G73" s="23">
        <f>SUM(G71:G72)</f>
        <v>31</v>
      </c>
      <c r="H73" s="24">
        <f t="shared" si="4"/>
        <v>135408</v>
      </c>
      <c r="I73" s="25">
        <f>SUM(I71:I72)</f>
        <v>304760</v>
      </c>
      <c r="J73" s="25">
        <f>SUM(J71:J72)</f>
        <v>4416</v>
      </c>
      <c r="K73" s="22">
        <f>SUM(K71:K72)</f>
        <v>14623</v>
      </c>
      <c r="L73" s="24">
        <f t="shared" si="5"/>
        <v>444584</v>
      </c>
      <c r="M73" s="9"/>
      <c r="N73" s="88"/>
      <c r="O73" s="116"/>
      <c r="P73" s="101" t="s">
        <v>159</v>
      </c>
      <c r="Q73" s="102"/>
      <c r="R73" s="22">
        <v>42001</v>
      </c>
      <c r="S73" s="23">
        <v>6</v>
      </c>
      <c r="T73" s="24">
        <f t="shared" si="6"/>
        <v>42007</v>
      </c>
      <c r="U73" s="25">
        <v>109834</v>
      </c>
      <c r="V73" s="25">
        <v>489</v>
      </c>
      <c r="W73" s="22">
        <v>767</v>
      </c>
      <c r="X73" s="24">
        <f t="shared" si="7"/>
        <v>152330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72552</v>
      </c>
      <c r="G74" s="23">
        <v>11</v>
      </c>
      <c r="H74" s="24">
        <f t="shared" si="4"/>
        <v>72563</v>
      </c>
      <c r="I74" s="25">
        <v>213397</v>
      </c>
      <c r="J74" s="25">
        <v>1578</v>
      </c>
      <c r="K74" s="22">
        <v>3439</v>
      </c>
      <c r="L74" s="24">
        <f t="shared" si="5"/>
        <v>287538</v>
      </c>
      <c r="M74" s="9"/>
      <c r="N74" s="88"/>
      <c r="O74" s="107"/>
      <c r="P74" s="101" t="s">
        <v>161</v>
      </c>
      <c r="Q74" s="102"/>
      <c r="R74" s="22">
        <v>12732</v>
      </c>
      <c r="S74" s="23">
        <v>0</v>
      </c>
      <c r="T74" s="24">
        <f t="shared" si="6"/>
        <v>12732</v>
      </c>
      <c r="U74" s="25">
        <v>21227</v>
      </c>
      <c r="V74" s="25">
        <v>178</v>
      </c>
      <c r="W74" s="22">
        <v>151</v>
      </c>
      <c r="X74" s="24">
        <f t="shared" si="7"/>
        <v>34137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63569</v>
      </c>
      <c r="G75" s="23">
        <v>23</v>
      </c>
      <c r="H75" s="24">
        <f t="shared" si="4"/>
        <v>63592</v>
      </c>
      <c r="I75" s="25">
        <v>190557</v>
      </c>
      <c r="J75" s="25">
        <v>1588</v>
      </c>
      <c r="K75" s="22">
        <v>4680</v>
      </c>
      <c r="L75" s="24">
        <f t="shared" si="5"/>
        <v>255737</v>
      </c>
      <c r="M75" s="9"/>
      <c r="N75" s="88"/>
      <c r="O75" s="120" t="s">
        <v>163</v>
      </c>
      <c r="P75" s="121"/>
      <c r="Q75" s="102"/>
      <c r="R75" s="22">
        <v>183932</v>
      </c>
      <c r="S75" s="23">
        <v>13</v>
      </c>
      <c r="T75" s="24">
        <f t="shared" si="6"/>
        <v>183945</v>
      </c>
      <c r="U75" s="25">
        <v>479167</v>
      </c>
      <c r="V75" s="25">
        <v>3276</v>
      </c>
      <c r="W75" s="22">
        <v>3280</v>
      </c>
      <c r="X75" s="24">
        <f t="shared" si="7"/>
        <v>666388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97570</v>
      </c>
      <c r="G76" s="23">
        <v>23</v>
      </c>
      <c r="H76" s="24">
        <f t="shared" si="4"/>
        <v>97593</v>
      </c>
      <c r="I76" s="25">
        <v>201141</v>
      </c>
      <c r="J76" s="25">
        <v>1424</v>
      </c>
      <c r="K76" s="22">
        <v>1666</v>
      </c>
      <c r="L76" s="24">
        <f t="shared" si="5"/>
        <v>300158</v>
      </c>
      <c r="M76" s="9"/>
      <c r="N76" s="88"/>
      <c r="O76" s="120" t="s">
        <v>166</v>
      </c>
      <c r="P76" s="121"/>
      <c r="Q76" s="102"/>
      <c r="R76" s="22">
        <v>124575</v>
      </c>
      <c r="S76" s="23">
        <v>14</v>
      </c>
      <c r="T76" s="24">
        <f t="shared" si="6"/>
        <v>124589</v>
      </c>
      <c r="U76" s="46">
        <v>319954</v>
      </c>
      <c r="V76" s="46">
        <v>1752</v>
      </c>
      <c r="W76" s="22">
        <v>2127</v>
      </c>
      <c r="X76" s="24">
        <f t="shared" si="7"/>
        <v>446295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11126</v>
      </c>
      <c r="G77" s="23">
        <v>3</v>
      </c>
      <c r="H77" s="24">
        <f t="shared" si="4"/>
        <v>11129</v>
      </c>
      <c r="I77" s="25">
        <v>26734</v>
      </c>
      <c r="J77" s="25">
        <v>193</v>
      </c>
      <c r="K77" s="22">
        <v>127</v>
      </c>
      <c r="L77" s="24">
        <f t="shared" si="5"/>
        <v>38056</v>
      </c>
      <c r="M77" s="9"/>
      <c r="N77" s="88"/>
      <c r="O77" s="120" t="s">
        <v>168</v>
      </c>
      <c r="P77" s="121"/>
      <c r="Q77" s="102"/>
      <c r="R77" s="22">
        <v>147172</v>
      </c>
      <c r="S77" s="23">
        <v>10</v>
      </c>
      <c r="T77" s="24">
        <f t="shared" si="6"/>
        <v>147182</v>
      </c>
      <c r="U77" s="46">
        <v>329598</v>
      </c>
      <c r="V77" s="46">
        <v>1622</v>
      </c>
      <c r="W77" s="47">
        <v>1850</v>
      </c>
      <c r="X77" s="24">
        <f t="shared" si="7"/>
        <v>478402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108696</v>
      </c>
      <c r="G78" s="23">
        <f>SUM(G76:G77)</f>
        <v>26</v>
      </c>
      <c r="H78" s="24">
        <f t="shared" si="4"/>
        <v>108722</v>
      </c>
      <c r="I78" s="22">
        <f>SUM(I76:I77)</f>
        <v>227875</v>
      </c>
      <c r="J78" s="22">
        <f>SUM(J76:J77)</f>
        <v>1617</v>
      </c>
      <c r="K78" s="22">
        <f>SUM(K76:K77)</f>
        <v>1793</v>
      </c>
      <c r="L78" s="24">
        <f t="shared" si="5"/>
        <v>338214</v>
      </c>
      <c r="M78" s="9"/>
      <c r="N78" s="88"/>
      <c r="O78" s="135" t="s">
        <v>169</v>
      </c>
      <c r="P78" s="101" t="s">
        <v>170</v>
      </c>
      <c r="Q78" s="102"/>
      <c r="R78" s="22">
        <v>199150</v>
      </c>
      <c r="S78" s="23">
        <v>14</v>
      </c>
      <c r="T78" s="24">
        <f t="shared" si="6"/>
        <v>199164</v>
      </c>
      <c r="U78" s="46">
        <v>437456</v>
      </c>
      <c r="V78" s="46">
        <v>2218</v>
      </c>
      <c r="W78" s="47">
        <v>2916</v>
      </c>
      <c r="X78" s="24">
        <f t="shared" si="7"/>
        <v>638838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1915089</v>
      </c>
      <c r="G79" s="32">
        <f>SUM(G32,G35,G38:G39,G43,G46,G49,G52:G53,G56:G58,G61,G64,G67:G70,G73:G75,G78)</f>
        <v>335</v>
      </c>
      <c r="H79" s="33">
        <f t="shared" si="4"/>
        <v>1915424</v>
      </c>
      <c r="I79" s="31">
        <f>SUM(I32,I35,I38:I39,I43,I46,I49,I52:I53,I56:I58,I61,I64,I67:I70,I73:I75,I78)</f>
        <v>4984827</v>
      </c>
      <c r="J79" s="31">
        <f>SUM(J32,J35,J38:J39,J43,J46,J49,J52:J53,J56:J58,J61,J64,J67:J70,J73:J75,J78)</f>
        <v>40660</v>
      </c>
      <c r="K79" s="31">
        <f>SUM(K32,K35,K38:K39,K43,K46,K49,K52:K53,K56:K58,K61,K64,K67:K70,K73:K75,K78)</f>
        <v>108443</v>
      </c>
      <c r="L79" s="33">
        <f t="shared" si="5"/>
        <v>6940911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24590</v>
      </c>
      <c r="S79" s="23">
        <f t="shared" si="8"/>
        <v>0</v>
      </c>
      <c r="T79" s="24">
        <f t="shared" si="8"/>
        <v>24590</v>
      </c>
      <c r="U79" s="46">
        <f t="shared" si="8"/>
        <v>35286</v>
      </c>
      <c r="V79" s="46">
        <f t="shared" si="8"/>
        <v>294</v>
      </c>
      <c r="W79" s="47">
        <f t="shared" si="8"/>
        <v>357</v>
      </c>
      <c r="X79" s="24">
        <f>SUM(T79:V79)</f>
        <v>60170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1226292</v>
      </c>
      <c r="S80" s="32">
        <f>SUM(S67:S79)</f>
        <v>101</v>
      </c>
      <c r="T80" s="33">
        <f t="shared" ref="T80:T85" si="9">SUM(R80:S80)</f>
        <v>1226393</v>
      </c>
      <c r="U80" s="37">
        <f>SUM(U67:U79)</f>
        <v>3248574</v>
      </c>
      <c r="V80" s="37">
        <f>SUM(V67:V79)</f>
        <v>17931</v>
      </c>
      <c r="W80" s="40">
        <f>SUM(W67:W79)</f>
        <v>26412</v>
      </c>
      <c r="X80" s="33">
        <f t="shared" ref="X80:X85" si="10">SUM(T80:V80)</f>
        <v>4492898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116792</v>
      </c>
      <c r="S81" s="14">
        <v>1</v>
      </c>
      <c r="T81" s="15">
        <f t="shared" si="9"/>
        <v>116793</v>
      </c>
      <c r="U81" s="51">
        <v>427904</v>
      </c>
      <c r="V81" s="16">
        <v>2354</v>
      </c>
      <c r="W81" s="13">
        <v>1812</v>
      </c>
      <c r="X81" s="15">
        <f t="shared" si="10"/>
        <v>547051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11579</v>
      </c>
      <c r="S82" s="23">
        <v>0</v>
      </c>
      <c r="T82" s="24">
        <f t="shared" si="9"/>
        <v>11579</v>
      </c>
      <c r="U82" s="25">
        <v>21098</v>
      </c>
      <c r="V82" s="25">
        <v>192</v>
      </c>
      <c r="W82" s="22">
        <v>114</v>
      </c>
      <c r="X82" s="24">
        <f t="shared" si="10"/>
        <v>32869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10421</v>
      </c>
      <c r="S83" s="23">
        <v>0</v>
      </c>
      <c r="T83" s="24">
        <f t="shared" si="9"/>
        <v>10421</v>
      </c>
      <c r="U83" s="25">
        <v>19279</v>
      </c>
      <c r="V83" s="25">
        <v>173</v>
      </c>
      <c r="W83" s="22">
        <v>177</v>
      </c>
      <c r="X83" s="24">
        <f t="shared" si="10"/>
        <v>29873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138792</v>
      </c>
      <c r="S84" s="32">
        <f>SUM(S81:S83)</f>
        <v>1</v>
      </c>
      <c r="T84" s="33">
        <f t="shared" si="9"/>
        <v>138793</v>
      </c>
      <c r="U84" s="34">
        <f>SUM(U81:U83)</f>
        <v>468281</v>
      </c>
      <c r="V84" s="34">
        <f>SUM(V81:V83)</f>
        <v>2719</v>
      </c>
      <c r="W84" s="31">
        <f>SUM(W81:W83)</f>
        <v>2103</v>
      </c>
      <c r="X84" s="33">
        <f t="shared" si="10"/>
        <v>609793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8378470</v>
      </c>
      <c r="S85" s="54">
        <f>SUM(G31,G13,G79,S14,S38,S50,S61,S66,S80,S84)</f>
        <v>1221</v>
      </c>
      <c r="T85" s="55">
        <f t="shared" si="9"/>
        <v>8379691</v>
      </c>
      <c r="U85" s="56">
        <f>SUM(I31,I13,I79,U14,U38,U50,U61,U66,U80,U84)</f>
        <v>22659367</v>
      </c>
      <c r="V85" s="56">
        <f>SUM(J31,J13,J79,V14,V38,V50,V61,V66,V80,V84)</f>
        <v>161822</v>
      </c>
      <c r="W85" s="57">
        <f>SUM(K31,K13,K79,W14,W38,W50,W61,W66,W80,W84)</f>
        <v>284557</v>
      </c>
      <c r="X85" s="55">
        <f t="shared" si="10"/>
        <v>31200880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810</v>
      </c>
      <c r="S91" s="61">
        <v>0</v>
      </c>
      <c r="T91" s="61">
        <f>SUM(R91:S91)</f>
        <v>810</v>
      </c>
      <c r="U91" s="61">
        <v>471</v>
      </c>
      <c r="V91" s="61">
        <v>5</v>
      </c>
      <c r="W91" s="61">
        <v>16</v>
      </c>
      <c r="X91" s="61">
        <f>SUM(U91:W91)</f>
        <v>492</v>
      </c>
    </row>
    <row r="92" spans="1:256" hidden="1" x14ac:dyDescent="0.15">
      <c r="N92" s="140"/>
      <c r="O92" s="141"/>
      <c r="P92" s="140"/>
      <c r="Q92" s="60" t="s">
        <v>179</v>
      </c>
      <c r="R92" s="61">
        <v>23780</v>
      </c>
      <c r="S92" s="61">
        <v>0</v>
      </c>
      <c r="T92" s="61">
        <f>SUM(R92:S92)</f>
        <v>23780</v>
      </c>
      <c r="U92" s="61">
        <v>34815</v>
      </c>
      <c r="V92" s="61">
        <v>289</v>
      </c>
      <c r="W92" s="61">
        <v>341</v>
      </c>
      <c r="X92" s="61">
        <f>SUM(U92:W92)</f>
        <v>35445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199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113752</v>
      </c>
      <c r="S4" s="14">
        <v>5</v>
      </c>
      <c r="T4" s="15">
        <f t="shared" ref="T4:T67" si="0">SUM(R4:S4)</f>
        <v>113757</v>
      </c>
      <c r="U4" s="16">
        <v>374379</v>
      </c>
      <c r="V4" s="16">
        <v>2261</v>
      </c>
      <c r="W4" s="13">
        <v>2336</v>
      </c>
      <c r="X4" s="15">
        <f t="shared" ref="X4:X67" si="1">SUM(T4:V4)</f>
        <v>490397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96957</v>
      </c>
      <c r="S5" s="23">
        <v>7</v>
      </c>
      <c r="T5" s="24">
        <f t="shared" si="0"/>
        <v>96964</v>
      </c>
      <c r="U5" s="25">
        <v>244519</v>
      </c>
      <c r="V5" s="25">
        <v>1509</v>
      </c>
      <c r="W5" s="22">
        <v>1643</v>
      </c>
      <c r="X5" s="24">
        <f t="shared" si="1"/>
        <v>342992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86981</v>
      </c>
      <c r="G6" s="14">
        <v>10</v>
      </c>
      <c r="H6" s="15">
        <f t="shared" ref="H6:H42" si="2">SUM(F6:G6)</f>
        <v>86991</v>
      </c>
      <c r="I6" s="16">
        <v>390499</v>
      </c>
      <c r="J6" s="16">
        <v>3656</v>
      </c>
      <c r="K6" s="13">
        <v>8412</v>
      </c>
      <c r="L6" s="15">
        <f t="shared" ref="L6:L42" si="3">SUM(H6:J6)</f>
        <v>481146</v>
      </c>
      <c r="M6" s="12"/>
      <c r="N6" s="88"/>
      <c r="O6" s="96" t="s">
        <v>15</v>
      </c>
      <c r="P6" s="82"/>
      <c r="Q6" s="83"/>
      <c r="R6" s="22">
        <v>84275</v>
      </c>
      <c r="S6" s="23">
        <v>9</v>
      </c>
      <c r="T6" s="24">
        <f t="shared" si="0"/>
        <v>84284</v>
      </c>
      <c r="U6" s="25">
        <v>285089</v>
      </c>
      <c r="V6" s="25">
        <v>1291</v>
      </c>
      <c r="W6" s="22">
        <v>2030</v>
      </c>
      <c r="X6" s="24">
        <f t="shared" si="1"/>
        <v>370664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28494</v>
      </c>
      <c r="G7" s="23">
        <v>1</v>
      </c>
      <c r="H7" s="24">
        <f t="shared" si="2"/>
        <v>28495</v>
      </c>
      <c r="I7" s="25">
        <v>96333</v>
      </c>
      <c r="J7" s="25">
        <v>513</v>
      </c>
      <c r="K7" s="22">
        <v>970</v>
      </c>
      <c r="L7" s="24">
        <f t="shared" si="3"/>
        <v>125341</v>
      </c>
      <c r="M7" s="12"/>
      <c r="N7" s="88"/>
      <c r="O7" s="84" t="s">
        <v>17</v>
      </c>
      <c r="P7" s="82" t="s">
        <v>18</v>
      </c>
      <c r="Q7" s="83"/>
      <c r="R7" s="22">
        <v>55558</v>
      </c>
      <c r="S7" s="23">
        <v>5</v>
      </c>
      <c r="T7" s="24">
        <f t="shared" si="0"/>
        <v>55563</v>
      </c>
      <c r="U7" s="25">
        <v>150473</v>
      </c>
      <c r="V7" s="25">
        <v>765</v>
      </c>
      <c r="W7" s="22">
        <v>1033</v>
      </c>
      <c r="X7" s="24">
        <f t="shared" si="1"/>
        <v>206801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41154</v>
      </c>
      <c r="G8" s="23">
        <v>3</v>
      </c>
      <c r="H8" s="24">
        <f t="shared" si="2"/>
        <v>41157</v>
      </c>
      <c r="I8" s="25">
        <v>122697</v>
      </c>
      <c r="J8" s="25">
        <v>860</v>
      </c>
      <c r="K8" s="22">
        <v>1747</v>
      </c>
      <c r="L8" s="24">
        <f t="shared" si="3"/>
        <v>164714</v>
      </c>
      <c r="M8" s="12"/>
      <c r="N8" s="88"/>
      <c r="O8" s="84"/>
      <c r="P8" s="82" t="s">
        <v>20</v>
      </c>
      <c r="Q8" s="83"/>
      <c r="R8" s="22">
        <v>27485</v>
      </c>
      <c r="S8" s="23">
        <v>14</v>
      </c>
      <c r="T8" s="24">
        <f t="shared" si="0"/>
        <v>27499</v>
      </c>
      <c r="U8" s="25">
        <v>123478</v>
      </c>
      <c r="V8" s="25">
        <v>788</v>
      </c>
      <c r="W8" s="22">
        <v>1238</v>
      </c>
      <c r="X8" s="24">
        <f t="shared" si="1"/>
        <v>151765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28012</v>
      </c>
      <c r="G9" s="23">
        <v>2</v>
      </c>
      <c r="H9" s="24">
        <f t="shared" si="2"/>
        <v>28014</v>
      </c>
      <c r="I9" s="25">
        <v>93817</v>
      </c>
      <c r="J9" s="25">
        <v>516</v>
      </c>
      <c r="K9" s="22">
        <v>947</v>
      </c>
      <c r="L9" s="24">
        <f t="shared" si="3"/>
        <v>122347</v>
      </c>
      <c r="M9" s="12"/>
      <c r="N9" s="88"/>
      <c r="O9" s="84"/>
      <c r="P9" s="82" t="s">
        <v>10</v>
      </c>
      <c r="Q9" s="83"/>
      <c r="R9" s="26">
        <f>SUM(R7:R8)</f>
        <v>83043</v>
      </c>
      <c r="S9" s="23">
        <f>SUM(S7:S8)</f>
        <v>19</v>
      </c>
      <c r="T9" s="24">
        <f t="shared" si="0"/>
        <v>83062</v>
      </c>
      <c r="U9" s="22">
        <f>SUM(U7:U8)</f>
        <v>273951</v>
      </c>
      <c r="V9" s="22">
        <f>SUM(V7:V8)</f>
        <v>1553</v>
      </c>
      <c r="W9" s="22">
        <f>SUM(W7:W8)</f>
        <v>2271</v>
      </c>
      <c r="X9" s="24">
        <f t="shared" si="1"/>
        <v>358566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21942</v>
      </c>
      <c r="G10" s="23">
        <v>0</v>
      </c>
      <c r="H10" s="24">
        <f t="shared" si="2"/>
        <v>21942</v>
      </c>
      <c r="I10" s="25">
        <v>68890</v>
      </c>
      <c r="J10" s="25">
        <v>384</v>
      </c>
      <c r="K10" s="22">
        <v>775</v>
      </c>
      <c r="L10" s="24">
        <f t="shared" si="3"/>
        <v>91216</v>
      </c>
      <c r="M10" s="12"/>
      <c r="N10" s="88"/>
      <c r="O10" s="84" t="s">
        <v>23</v>
      </c>
      <c r="P10" s="82" t="s">
        <v>24</v>
      </c>
      <c r="Q10" s="83"/>
      <c r="R10" s="22">
        <v>151478</v>
      </c>
      <c r="S10" s="23">
        <v>31</v>
      </c>
      <c r="T10" s="24">
        <f t="shared" si="0"/>
        <v>151509</v>
      </c>
      <c r="U10" s="25">
        <v>285806</v>
      </c>
      <c r="V10" s="25">
        <v>2080</v>
      </c>
      <c r="W10" s="22">
        <v>2474</v>
      </c>
      <c r="X10" s="24">
        <f t="shared" si="1"/>
        <v>439395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26639</v>
      </c>
      <c r="G11" s="23">
        <v>2</v>
      </c>
      <c r="H11" s="24">
        <f t="shared" si="2"/>
        <v>26641</v>
      </c>
      <c r="I11" s="25">
        <v>77999</v>
      </c>
      <c r="J11" s="25">
        <v>383</v>
      </c>
      <c r="K11" s="22">
        <v>859</v>
      </c>
      <c r="L11" s="24">
        <f t="shared" si="3"/>
        <v>105023</v>
      </c>
      <c r="M11" s="12"/>
      <c r="N11" s="88"/>
      <c r="O11" s="84"/>
      <c r="P11" s="85" t="s">
        <v>26</v>
      </c>
      <c r="Q11" s="65" t="s">
        <v>27</v>
      </c>
      <c r="R11" s="22">
        <v>125335</v>
      </c>
      <c r="S11" s="23">
        <v>23</v>
      </c>
      <c r="T11" s="24">
        <f t="shared" si="0"/>
        <v>125358</v>
      </c>
      <c r="U11" s="25">
        <v>237345</v>
      </c>
      <c r="V11" s="25">
        <v>1719</v>
      </c>
      <c r="W11" s="22">
        <v>2333</v>
      </c>
      <c r="X11" s="24">
        <f t="shared" si="1"/>
        <v>364422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24693</v>
      </c>
      <c r="G12" s="23">
        <v>3</v>
      </c>
      <c r="H12" s="24">
        <f t="shared" si="2"/>
        <v>24696</v>
      </c>
      <c r="I12" s="25">
        <v>63660</v>
      </c>
      <c r="J12" s="25">
        <v>415</v>
      </c>
      <c r="K12" s="22">
        <v>773</v>
      </c>
      <c r="L12" s="24">
        <f t="shared" si="3"/>
        <v>88771</v>
      </c>
      <c r="M12" s="12"/>
      <c r="N12" s="88"/>
      <c r="O12" s="84"/>
      <c r="P12" s="86"/>
      <c r="Q12" s="65" t="s">
        <v>29</v>
      </c>
      <c r="R12" s="28">
        <v>25524</v>
      </c>
      <c r="S12" s="29">
        <v>5</v>
      </c>
      <c r="T12" s="24">
        <f t="shared" si="0"/>
        <v>25529</v>
      </c>
      <c r="U12" s="30">
        <v>56853</v>
      </c>
      <c r="V12" s="30">
        <v>387</v>
      </c>
      <c r="W12" s="28">
        <v>508</v>
      </c>
      <c r="X12" s="24">
        <f t="shared" si="1"/>
        <v>82769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257915</v>
      </c>
      <c r="G13" s="32">
        <f>SUM(G6:G12)</f>
        <v>21</v>
      </c>
      <c r="H13" s="33">
        <f t="shared" si="2"/>
        <v>257936</v>
      </c>
      <c r="I13" s="34">
        <f>SUM(I6:I12)</f>
        <v>913895</v>
      </c>
      <c r="J13" s="34">
        <f>SUM(J6:J12)</f>
        <v>6727</v>
      </c>
      <c r="K13" s="31">
        <f>SUM(K6:K12)</f>
        <v>14483</v>
      </c>
      <c r="L13" s="33">
        <f t="shared" si="3"/>
        <v>1178558</v>
      </c>
      <c r="M13" s="12"/>
      <c r="N13" s="88"/>
      <c r="O13" s="84"/>
      <c r="P13" s="86"/>
      <c r="Q13" s="65" t="s">
        <v>10</v>
      </c>
      <c r="R13" s="26">
        <f>SUM(R11:R12)</f>
        <v>150859</v>
      </c>
      <c r="S13" s="23">
        <f>SUM(S11:S12)</f>
        <v>28</v>
      </c>
      <c r="T13" s="24">
        <f t="shared" si="0"/>
        <v>150887</v>
      </c>
      <c r="U13" s="22">
        <f>SUM(U11:U12)</f>
        <v>294198</v>
      </c>
      <c r="V13" s="22">
        <f>SUM(V11:V12)</f>
        <v>2106</v>
      </c>
      <c r="W13" s="22">
        <f>SUM(W11:W12)</f>
        <v>2841</v>
      </c>
      <c r="X13" s="24">
        <f t="shared" si="1"/>
        <v>447191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83215</v>
      </c>
      <c r="G14" s="23">
        <v>3</v>
      </c>
      <c r="H14" s="24">
        <f t="shared" si="2"/>
        <v>83218</v>
      </c>
      <c r="I14" s="25">
        <v>206311</v>
      </c>
      <c r="J14" s="25">
        <v>1579</v>
      </c>
      <c r="K14" s="22">
        <v>1515</v>
      </c>
      <c r="L14" s="24">
        <f t="shared" si="3"/>
        <v>291108</v>
      </c>
      <c r="M14" s="12"/>
      <c r="N14" s="89"/>
      <c r="O14" s="103" t="s">
        <v>30</v>
      </c>
      <c r="P14" s="104"/>
      <c r="Q14" s="105"/>
      <c r="R14" s="35">
        <f>SUM(R4:R6,R9:R10,R13)</f>
        <v>680364</v>
      </c>
      <c r="S14" s="32">
        <f>SUM(S4:S6,S9:S10,S13)</f>
        <v>99</v>
      </c>
      <c r="T14" s="33">
        <f t="shared" si="0"/>
        <v>680463</v>
      </c>
      <c r="U14" s="31">
        <f>SUM(U4:U6,U9:U10,U13)</f>
        <v>1757942</v>
      </c>
      <c r="V14" s="31">
        <f>SUM(V4:V6,V9:V10,V13)</f>
        <v>10800</v>
      </c>
      <c r="W14" s="31">
        <f>SUM(W4:W6,W9:W10,W13)</f>
        <v>13595</v>
      </c>
      <c r="X14" s="33">
        <f t="shared" si="1"/>
        <v>2449205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50948</v>
      </c>
      <c r="G15" s="23">
        <v>0</v>
      </c>
      <c r="H15" s="24">
        <f t="shared" si="2"/>
        <v>50948</v>
      </c>
      <c r="I15" s="25">
        <v>118575</v>
      </c>
      <c r="J15" s="25">
        <v>845</v>
      </c>
      <c r="K15" s="22">
        <v>856</v>
      </c>
      <c r="L15" s="24">
        <f t="shared" si="3"/>
        <v>170368</v>
      </c>
      <c r="M15" s="12"/>
      <c r="N15" s="87" t="s">
        <v>35</v>
      </c>
      <c r="O15" s="93" t="s">
        <v>36</v>
      </c>
      <c r="P15" s="94"/>
      <c r="Q15" s="95"/>
      <c r="R15" s="13">
        <v>78743</v>
      </c>
      <c r="S15" s="14">
        <v>5</v>
      </c>
      <c r="T15" s="15">
        <f t="shared" si="0"/>
        <v>78748</v>
      </c>
      <c r="U15" s="16">
        <v>208768</v>
      </c>
      <c r="V15" s="16">
        <v>1228</v>
      </c>
      <c r="W15" s="13">
        <v>1295</v>
      </c>
      <c r="X15" s="15">
        <f t="shared" si="1"/>
        <v>288744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79982</v>
      </c>
      <c r="G16" s="23">
        <v>9</v>
      </c>
      <c r="H16" s="24">
        <f t="shared" si="2"/>
        <v>79991</v>
      </c>
      <c r="I16" s="25">
        <v>150263</v>
      </c>
      <c r="J16" s="25">
        <v>1010</v>
      </c>
      <c r="K16" s="22">
        <v>1283</v>
      </c>
      <c r="L16" s="24">
        <f t="shared" si="3"/>
        <v>231264</v>
      </c>
      <c r="M16" s="12"/>
      <c r="N16" s="88"/>
      <c r="O16" s="97" t="s">
        <v>39</v>
      </c>
      <c r="P16" s="100" t="s">
        <v>40</v>
      </c>
      <c r="Q16" s="81"/>
      <c r="R16" s="22">
        <v>147871</v>
      </c>
      <c r="S16" s="23">
        <v>26</v>
      </c>
      <c r="T16" s="24">
        <f t="shared" si="0"/>
        <v>147897</v>
      </c>
      <c r="U16" s="25">
        <v>463533</v>
      </c>
      <c r="V16" s="25">
        <v>2628</v>
      </c>
      <c r="W16" s="22">
        <v>3130</v>
      </c>
      <c r="X16" s="24">
        <f t="shared" si="1"/>
        <v>614058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30296</v>
      </c>
      <c r="G17" s="23">
        <v>1</v>
      </c>
      <c r="H17" s="24">
        <f t="shared" si="2"/>
        <v>30297</v>
      </c>
      <c r="I17" s="25">
        <v>94957</v>
      </c>
      <c r="J17" s="25">
        <v>606</v>
      </c>
      <c r="K17" s="22">
        <v>926</v>
      </c>
      <c r="L17" s="24">
        <f t="shared" si="3"/>
        <v>125860</v>
      </c>
      <c r="M17" s="12"/>
      <c r="N17" s="88"/>
      <c r="O17" s="98"/>
      <c r="P17" s="100" t="s">
        <v>42</v>
      </c>
      <c r="Q17" s="81"/>
      <c r="R17" s="22">
        <v>22297</v>
      </c>
      <c r="S17" s="23">
        <v>5</v>
      </c>
      <c r="T17" s="24">
        <f t="shared" si="0"/>
        <v>22302</v>
      </c>
      <c r="U17" s="25">
        <v>39491</v>
      </c>
      <c r="V17" s="25">
        <v>295</v>
      </c>
      <c r="W17" s="22">
        <v>299</v>
      </c>
      <c r="X17" s="24">
        <f t="shared" si="1"/>
        <v>62088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34657</v>
      </c>
      <c r="G18" s="23">
        <v>1</v>
      </c>
      <c r="H18" s="24">
        <f t="shared" si="2"/>
        <v>34658</v>
      </c>
      <c r="I18" s="25">
        <v>71639</v>
      </c>
      <c r="J18" s="25">
        <v>396</v>
      </c>
      <c r="K18" s="22">
        <v>510</v>
      </c>
      <c r="L18" s="24">
        <f t="shared" si="3"/>
        <v>106693</v>
      </c>
      <c r="M18" s="12"/>
      <c r="N18" s="88"/>
      <c r="O18" s="99"/>
      <c r="P18" s="100" t="s">
        <v>10</v>
      </c>
      <c r="Q18" s="81"/>
      <c r="R18" s="22">
        <f>SUM(R16:R17)</f>
        <v>170168</v>
      </c>
      <c r="S18" s="23">
        <f>SUM(S16:S17)</f>
        <v>31</v>
      </c>
      <c r="T18" s="24">
        <f t="shared" si="0"/>
        <v>170199</v>
      </c>
      <c r="U18" s="25">
        <f>SUM(U16:U17)</f>
        <v>503024</v>
      </c>
      <c r="V18" s="25">
        <f>SUM(V16:V17)</f>
        <v>2923</v>
      </c>
      <c r="W18" s="22">
        <f>SUM(W16:W17)</f>
        <v>3429</v>
      </c>
      <c r="X18" s="24">
        <f t="shared" si="1"/>
        <v>676146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144935</v>
      </c>
      <c r="G19" s="23">
        <f>SUM(G16:G18)</f>
        <v>11</v>
      </c>
      <c r="H19" s="24">
        <f t="shared" si="2"/>
        <v>144946</v>
      </c>
      <c r="I19" s="25">
        <f>SUM(I16:I18)</f>
        <v>316859</v>
      </c>
      <c r="J19" s="25">
        <f>SUM(J16:J18)</f>
        <v>2012</v>
      </c>
      <c r="K19" s="22">
        <f>SUM(K16:K18)</f>
        <v>2719</v>
      </c>
      <c r="L19" s="24">
        <f>SUM(H19:J19)</f>
        <v>463817</v>
      </c>
      <c r="M19" s="12"/>
      <c r="N19" s="88"/>
      <c r="O19" s="115" t="s">
        <v>44</v>
      </c>
      <c r="P19" s="101" t="s">
        <v>45</v>
      </c>
      <c r="Q19" s="102"/>
      <c r="R19" s="22">
        <v>75277</v>
      </c>
      <c r="S19" s="23">
        <v>14</v>
      </c>
      <c r="T19" s="24">
        <f t="shared" si="0"/>
        <v>75291</v>
      </c>
      <c r="U19" s="25">
        <v>258465</v>
      </c>
      <c r="V19" s="25">
        <v>1303</v>
      </c>
      <c r="W19" s="22">
        <v>1910</v>
      </c>
      <c r="X19" s="24">
        <f t="shared" si="1"/>
        <v>335059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126510</v>
      </c>
      <c r="G20" s="23">
        <v>10</v>
      </c>
      <c r="H20" s="24">
        <f t="shared" si="2"/>
        <v>126520</v>
      </c>
      <c r="I20" s="25">
        <v>321422</v>
      </c>
      <c r="J20" s="25">
        <v>2681</v>
      </c>
      <c r="K20" s="22">
        <v>2447</v>
      </c>
      <c r="L20" s="24">
        <f t="shared" si="3"/>
        <v>450623</v>
      </c>
      <c r="M20" s="12"/>
      <c r="N20" s="88"/>
      <c r="O20" s="116"/>
      <c r="P20" s="101" t="s">
        <v>47</v>
      </c>
      <c r="Q20" s="102"/>
      <c r="R20" s="22">
        <v>100584</v>
      </c>
      <c r="S20" s="23">
        <v>14</v>
      </c>
      <c r="T20" s="24">
        <f t="shared" si="0"/>
        <v>100598</v>
      </c>
      <c r="U20" s="25">
        <v>351524</v>
      </c>
      <c r="V20" s="25">
        <v>1380</v>
      </c>
      <c r="W20" s="22">
        <v>2661</v>
      </c>
      <c r="X20" s="24">
        <f t="shared" si="1"/>
        <v>453502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32998</v>
      </c>
      <c r="G21" s="23">
        <v>5</v>
      </c>
      <c r="H21" s="24">
        <f t="shared" si="2"/>
        <v>33003</v>
      </c>
      <c r="I21" s="25">
        <v>145985</v>
      </c>
      <c r="J21" s="25">
        <v>980</v>
      </c>
      <c r="K21" s="22">
        <v>2562</v>
      </c>
      <c r="L21" s="24">
        <f t="shared" si="3"/>
        <v>179968</v>
      </c>
      <c r="M21" s="12"/>
      <c r="N21" s="88"/>
      <c r="O21" s="116"/>
      <c r="P21" s="117" t="s">
        <v>49</v>
      </c>
      <c r="Q21" s="65" t="s">
        <v>49</v>
      </c>
      <c r="R21" s="28">
        <v>17203</v>
      </c>
      <c r="S21" s="29">
        <v>1</v>
      </c>
      <c r="T21" s="36">
        <f t="shared" si="0"/>
        <v>17204</v>
      </c>
      <c r="U21" s="30">
        <v>58020</v>
      </c>
      <c r="V21" s="30">
        <v>333</v>
      </c>
      <c r="W21" s="28">
        <v>668</v>
      </c>
      <c r="X21" s="36">
        <f t="shared" si="1"/>
        <v>75557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159508</v>
      </c>
      <c r="G22" s="23">
        <f>SUM(G20:G21)</f>
        <v>15</v>
      </c>
      <c r="H22" s="24">
        <f t="shared" si="2"/>
        <v>159523</v>
      </c>
      <c r="I22" s="22">
        <f>SUM(I20:I21)</f>
        <v>467407</v>
      </c>
      <c r="J22" s="22">
        <f>SUM(J20:J21)</f>
        <v>3661</v>
      </c>
      <c r="K22" s="22">
        <f>SUM(K20:K21)</f>
        <v>5009</v>
      </c>
      <c r="L22" s="24">
        <f t="shared" si="3"/>
        <v>630591</v>
      </c>
      <c r="M22" s="12"/>
      <c r="N22" s="88"/>
      <c r="O22" s="116"/>
      <c r="P22" s="118"/>
      <c r="Q22" s="65" t="s">
        <v>50</v>
      </c>
      <c r="R22" s="28">
        <v>36902</v>
      </c>
      <c r="S22" s="29">
        <v>3</v>
      </c>
      <c r="T22" s="36">
        <f t="shared" si="0"/>
        <v>36905</v>
      </c>
      <c r="U22" s="30">
        <v>90056</v>
      </c>
      <c r="V22" s="30">
        <v>602</v>
      </c>
      <c r="W22" s="28">
        <v>731</v>
      </c>
      <c r="X22" s="36">
        <f t="shared" si="1"/>
        <v>127563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122492</v>
      </c>
      <c r="G23" s="23">
        <v>6</v>
      </c>
      <c r="H23" s="24">
        <f t="shared" si="2"/>
        <v>122498</v>
      </c>
      <c r="I23" s="25">
        <v>249594</v>
      </c>
      <c r="J23" s="25">
        <v>1941</v>
      </c>
      <c r="K23" s="22">
        <v>2049</v>
      </c>
      <c r="L23" s="24">
        <f t="shared" si="3"/>
        <v>374033</v>
      </c>
      <c r="M23" s="12"/>
      <c r="N23" s="88"/>
      <c r="O23" s="116"/>
      <c r="P23" s="118"/>
      <c r="Q23" s="65" t="s">
        <v>52</v>
      </c>
      <c r="R23" s="28">
        <v>41436</v>
      </c>
      <c r="S23" s="29">
        <v>8</v>
      </c>
      <c r="T23" s="36">
        <f t="shared" si="0"/>
        <v>41444</v>
      </c>
      <c r="U23" s="30">
        <v>137849</v>
      </c>
      <c r="V23" s="30">
        <v>765</v>
      </c>
      <c r="W23" s="28">
        <v>929</v>
      </c>
      <c r="X23" s="36">
        <f t="shared" si="1"/>
        <v>180058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92817</v>
      </c>
      <c r="G24" s="23">
        <v>6</v>
      </c>
      <c r="H24" s="24">
        <f t="shared" si="2"/>
        <v>92823</v>
      </c>
      <c r="I24" s="25">
        <v>210523</v>
      </c>
      <c r="J24" s="25">
        <v>1641</v>
      </c>
      <c r="K24" s="22">
        <v>1862</v>
      </c>
      <c r="L24" s="24">
        <f t="shared" si="3"/>
        <v>304987</v>
      </c>
      <c r="M24" s="12"/>
      <c r="N24" s="88"/>
      <c r="O24" s="107"/>
      <c r="P24" s="119"/>
      <c r="Q24" s="65" t="s">
        <v>10</v>
      </c>
      <c r="R24" s="22">
        <f>SUM(R21:R23)</f>
        <v>95541</v>
      </c>
      <c r="S24" s="23">
        <f>SUM(S21:S23)</f>
        <v>12</v>
      </c>
      <c r="T24" s="24">
        <f t="shared" si="0"/>
        <v>95553</v>
      </c>
      <c r="U24" s="25">
        <f>SUM(U21:U23)</f>
        <v>285925</v>
      </c>
      <c r="V24" s="25">
        <f>SUM(V21:V23)</f>
        <v>1700</v>
      </c>
      <c r="W24" s="22">
        <f>SUM(W21:W23)</f>
        <v>2328</v>
      </c>
      <c r="X24" s="24">
        <f t="shared" si="1"/>
        <v>383178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33106</v>
      </c>
      <c r="G25" s="23">
        <v>1</v>
      </c>
      <c r="H25" s="24">
        <f t="shared" si="2"/>
        <v>33107</v>
      </c>
      <c r="I25" s="25">
        <v>76781</v>
      </c>
      <c r="J25" s="25">
        <v>727</v>
      </c>
      <c r="K25" s="22">
        <v>454</v>
      </c>
      <c r="L25" s="24">
        <f t="shared" si="3"/>
        <v>110615</v>
      </c>
      <c r="M25" s="12"/>
      <c r="N25" s="88"/>
      <c r="O25" s="115" t="s">
        <v>56</v>
      </c>
      <c r="P25" s="101" t="s">
        <v>57</v>
      </c>
      <c r="Q25" s="102"/>
      <c r="R25" s="22">
        <v>126351</v>
      </c>
      <c r="S25" s="23">
        <v>32</v>
      </c>
      <c r="T25" s="36">
        <f t="shared" si="0"/>
        <v>126383</v>
      </c>
      <c r="U25" s="25">
        <v>478289</v>
      </c>
      <c r="V25" s="25">
        <v>3777</v>
      </c>
      <c r="W25" s="22">
        <v>7765</v>
      </c>
      <c r="X25" s="36">
        <f t="shared" si="1"/>
        <v>608449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95804</v>
      </c>
      <c r="G26" s="23">
        <v>5</v>
      </c>
      <c r="H26" s="24">
        <f t="shared" si="2"/>
        <v>95809</v>
      </c>
      <c r="I26" s="25">
        <v>217758</v>
      </c>
      <c r="J26" s="25">
        <v>1557</v>
      </c>
      <c r="K26" s="22">
        <v>1598</v>
      </c>
      <c r="L26" s="24">
        <f t="shared" si="3"/>
        <v>315124</v>
      </c>
      <c r="M26" s="12"/>
      <c r="N26" s="88"/>
      <c r="O26" s="116"/>
      <c r="P26" s="101" t="s">
        <v>61</v>
      </c>
      <c r="Q26" s="102"/>
      <c r="R26" s="22">
        <v>64901</v>
      </c>
      <c r="S26" s="23">
        <v>8</v>
      </c>
      <c r="T26" s="24">
        <f t="shared" si="0"/>
        <v>64909</v>
      </c>
      <c r="U26" s="25">
        <v>179992</v>
      </c>
      <c r="V26" s="25">
        <v>778</v>
      </c>
      <c r="W26" s="22">
        <v>1309</v>
      </c>
      <c r="X26" s="36">
        <f t="shared" si="1"/>
        <v>245679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34893</v>
      </c>
      <c r="G27" s="23">
        <v>2</v>
      </c>
      <c r="H27" s="24">
        <f t="shared" si="2"/>
        <v>34895</v>
      </c>
      <c r="I27" s="25">
        <v>61911</v>
      </c>
      <c r="J27" s="25">
        <v>791</v>
      </c>
      <c r="K27" s="22">
        <v>608</v>
      </c>
      <c r="L27" s="24">
        <f t="shared" si="3"/>
        <v>97597</v>
      </c>
      <c r="M27" s="12"/>
      <c r="N27" s="88"/>
      <c r="O27" s="116"/>
      <c r="P27" s="117" t="s">
        <v>63</v>
      </c>
      <c r="Q27" s="65" t="s">
        <v>63</v>
      </c>
      <c r="R27" s="22">
        <v>45461</v>
      </c>
      <c r="S27" s="23">
        <v>10</v>
      </c>
      <c r="T27" s="24">
        <f t="shared" si="0"/>
        <v>45471</v>
      </c>
      <c r="U27" s="25">
        <v>159415</v>
      </c>
      <c r="V27" s="25">
        <v>901</v>
      </c>
      <c r="W27" s="22">
        <v>1309</v>
      </c>
      <c r="X27" s="36">
        <f t="shared" si="1"/>
        <v>205787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22482</v>
      </c>
      <c r="G28" s="23">
        <v>1</v>
      </c>
      <c r="H28" s="24">
        <f t="shared" si="2"/>
        <v>22483</v>
      </c>
      <c r="I28" s="26">
        <v>70842</v>
      </c>
      <c r="J28" s="26">
        <v>514</v>
      </c>
      <c r="K28" s="22">
        <v>777</v>
      </c>
      <c r="L28" s="24">
        <f t="shared" si="3"/>
        <v>93839</v>
      </c>
      <c r="M28" s="12"/>
      <c r="N28" s="88"/>
      <c r="O28" s="116"/>
      <c r="P28" s="118"/>
      <c r="Q28" s="65" t="s">
        <v>65</v>
      </c>
      <c r="R28" s="22">
        <v>22529</v>
      </c>
      <c r="S28" s="23">
        <v>6</v>
      </c>
      <c r="T28" s="24">
        <f t="shared" si="0"/>
        <v>22535</v>
      </c>
      <c r="U28" s="25">
        <v>87468</v>
      </c>
      <c r="V28" s="25">
        <v>372</v>
      </c>
      <c r="W28" s="22">
        <v>885</v>
      </c>
      <c r="X28" s="36">
        <f t="shared" si="1"/>
        <v>110375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153179</v>
      </c>
      <c r="G29" s="23">
        <f>SUM(G26:G28)</f>
        <v>8</v>
      </c>
      <c r="H29" s="24">
        <f t="shared" si="2"/>
        <v>153187</v>
      </c>
      <c r="I29" s="22">
        <f>SUM(I26:I28)</f>
        <v>350511</v>
      </c>
      <c r="J29" s="22">
        <f>SUM(J26:J28)</f>
        <v>2862</v>
      </c>
      <c r="K29" s="22">
        <f>SUM(K26:K28)</f>
        <v>2983</v>
      </c>
      <c r="L29" s="24">
        <f t="shared" si="3"/>
        <v>506560</v>
      </c>
      <c r="M29" s="12"/>
      <c r="N29" s="88"/>
      <c r="O29" s="116"/>
      <c r="P29" s="118"/>
      <c r="Q29" s="65" t="s">
        <v>66</v>
      </c>
      <c r="R29" s="22">
        <v>24713</v>
      </c>
      <c r="S29" s="23">
        <v>9</v>
      </c>
      <c r="T29" s="24">
        <f t="shared" si="0"/>
        <v>24722</v>
      </c>
      <c r="U29" s="25">
        <v>79968</v>
      </c>
      <c r="V29" s="25">
        <v>460</v>
      </c>
      <c r="W29" s="22">
        <v>705</v>
      </c>
      <c r="X29" s="36">
        <f t="shared" si="1"/>
        <v>105150</v>
      </c>
    </row>
    <row r="30" spans="1:24" s="17" customFormat="1" ht="8.4499999999999993" customHeight="1" x14ac:dyDescent="0.15">
      <c r="A30" s="11"/>
      <c r="B30" s="88"/>
      <c r="C30" s="107"/>
      <c r="D30" s="101" t="s">
        <v>186</v>
      </c>
      <c r="E30" s="102"/>
      <c r="F30" s="22">
        <v>46496</v>
      </c>
      <c r="G30" s="23">
        <v>1</v>
      </c>
      <c r="H30" s="24">
        <f t="shared" si="2"/>
        <v>46497</v>
      </c>
      <c r="I30" s="25">
        <v>110776</v>
      </c>
      <c r="J30" s="25">
        <v>703</v>
      </c>
      <c r="K30" s="22">
        <v>826</v>
      </c>
      <c r="L30" s="24">
        <f t="shared" si="3"/>
        <v>157976</v>
      </c>
      <c r="M30" s="12"/>
      <c r="N30" s="88"/>
      <c r="O30" s="116"/>
      <c r="P30" s="119"/>
      <c r="Q30" s="65" t="s">
        <v>10</v>
      </c>
      <c r="R30" s="26">
        <f>SUM(R27:R29)</f>
        <v>92703</v>
      </c>
      <c r="S30" s="23">
        <f>SUM(S27:S29)</f>
        <v>25</v>
      </c>
      <c r="T30" s="24">
        <f t="shared" si="0"/>
        <v>92728</v>
      </c>
      <c r="U30" s="22">
        <f>SUM(U27:U29)</f>
        <v>326851</v>
      </c>
      <c r="V30" s="22">
        <f>SUM(V27:V29)</f>
        <v>1733</v>
      </c>
      <c r="W30" s="22">
        <f>SUM(W27:W29)</f>
        <v>2899</v>
      </c>
      <c r="X30" s="24">
        <f t="shared" si="1"/>
        <v>421312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886696</v>
      </c>
      <c r="G31" s="32">
        <f>SUM(G14:G15,G19,G22:G25,G29:G30)</f>
        <v>51</v>
      </c>
      <c r="H31" s="33">
        <f t="shared" si="2"/>
        <v>886747</v>
      </c>
      <c r="I31" s="31">
        <f>SUM(I14:I15,I19,I22:I25,I29:I30)</f>
        <v>2107337</v>
      </c>
      <c r="J31" s="31">
        <f>SUM(J14:J15,J19,J22:J25,J29:J30)</f>
        <v>15971</v>
      </c>
      <c r="K31" s="31">
        <f>SUM(K14:K15,K19,K22:K25,K29:K30)</f>
        <v>18273</v>
      </c>
      <c r="L31" s="37">
        <f t="shared" si="3"/>
        <v>3010055</v>
      </c>
      <c r="M31" s="12"/>
      <c r="N31" s="88"/>
      <c r="O31" s="116"/>
      <c r="P31" s="117" t="s">
        <v>68</v>
      </c>
      <c r="Q31" s="65" t="s">
        <v>69</v>
      </c>
      <c r="R31" s="22">
        <v>41264</v>
      </c>
      <c r="S31" s="23">
        <v>11</v>
      </c>
      <c r="T31" s="24">
        <f t="shared" si="0"/>
        <v>41275</v>
      </c>
      <c r="U31" s="25">
        <v>180824</v>
      </c>
      <c r="V31" s="25">
        <v>1138</v>
      </c>
      <c r="W31" s="22">
        <v>2265</v>
      </c>
      <c r="X31" s="36">
        <f t="shared" si="1"/>
        <v>223237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133612</v>
      </c>
      <c r="G32" s="23">
        <v>11</v>
      </c>
      <c r="H32" s="24">
        <f t="shared" si="2"/>
        <v>133623</v>
      </c>
      <c r="I32" s="25">
        <v>326307</v>
      </c>
      <c r="J32" s="25">
        <v>1795</v>
      </c>
      <c r="K32" s="22">
        <v>2364</v>
      </c>
      <c r="L32" s="24">
        <f t="shared" si="3"/>
        <v>461725</v>
      </c>
      <c r="M32" s="12"/>
      <c r="N32" s="88"/>
      <c r="O32" s="116"/>
      <c r="P32" s="118"/>
      <c r="Q32" s="65" t="s">
        <v>73</v>
      </c>
      <c r="R32" s="22">
        <v>13758</v>
      </c>
      <c r="S32" s="23">
        <v>6</v>
      </c>
      <c r="T32" s="24">
        <f t="shared" si="0"/>
        <v>13764</v>
      </c>
      <c r="U32" s="25">
        <v>77920</v>
      </c>
      <c r="V32" s="25">
        <v>545</v>
      </c>
      <c r="W32" s="22">
        <v>893</v>
      </c>
      <c r="X32" s="36">
        <f t="shared" si="1"/>
        <v>92229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52391</v>
      </c>
      <c r="G33" s="23">
        <v>5</v>
      </c>
      <c r="H33" s="24">
        <f t="shared" si="2"/>
        <v>52396</v>
      </c>
      <c r="I33" s="25">
        <v>143964</v>
      </c>
      <c r="J33" s="25">
        <v>780</v>
      </c>
      <c r="K33" s="22">
        <v>1265</v>
      </c>
      <c r="L33" s="24">
        <f t="shared" si="3"/>
        <v>197140</v>
      </c>
      <c r="M33" s="12"/>
      <c r="N33" s="88"/>
      <c r="O33" s="116"/>
      <c r="P33" s="118"/>
      <c r="Q33" s="65" t="s">
        <v>76</v>
      </c>
      <c r="R33" s="22">
        <v>10424</v>
      </c>
      <c r="S33" s="23">
        <v>1</v>
      </c>
      <c r="T33" s="24">
        <f t="shared" si="0"/>
        <v>10425</v>
      </c>
      <c r="U33" s="25">
        <v>52154</v>
      </c>
      <c r="V33" s="25">
        <v>282</v>
      </c>
      <c r="W33" s="22">
        <v>584</v>
      </c>
      <c r="X33" s="36">
        <f t="shared" si="1"/>
        <v>62861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188</v>
      </c>
      <c r="F34" s="22">
        <v>83083</v>
      </c>
      <c r="G34" s="23">
        <v>8</v>
      </c>
      <c r="H34" s="24">
        <f t="shared" si="2"/>
        <v>83091</v>
      </c>
      <c r="I34" s="25">
        <v>201761</v>
      </c>
      <c r="J34" s="25">
        <v>922</v>
      </c>
      <c r="K34" s="22">
        <v>1760</v>
      </c>
      <c r="L34" s="24">
        <f t="shared" si="3"/>
        <v>285774</v>
      </c>
      <c r="M34" s="12"/>
      <c r="N34" s="88"/>
      <c r="O34" s="107"/>
      <c r="P34" s="119"/>
      <c r="Q34" s="65" t="s">
        <v>10</v>
      </c>
      <c r="R34" s="22">
        <f>SUM(R31:R33)</f>
        <v>65446</v>
      </c>
      <c r="S34" s="23">
        <f>SUM(S31:S33)</f>
        <v>18</v>
      </c>
      <c r="T34" s="24">
        <f t="shared" si="0"/>
        <v>65464</v>
      </c>
      <c r="U34" s="25">
        <f>SUM(U31:U33)</f>
        <v>310898</v>
      </c>
      <c r="V34" s="25">
        <f>SUM(V31:V33)</f>
        <v>1965</v>
      </c>
      <c r="W34" s="22">
        <f>SUM(W31:W33)</f>
        <v>3742</v>
      </c>
      <c r="X34" s="24">
        <f t="shared" si="1"/>
        <v>378327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135474</v>
      </c>
      <c r="G35" s="23">
        <f>SUM(G33:G34)</f>
        <v>13</v>
      </c>
      <c r="H35" s="24">
        <f t="shared" si="2"/>
        <v>135487</v>
      </c>
      <c r="I35" s="22">
        <f>SUM(I33:I34)</f>
        <v>345725</v>
      </c>
      <c r="J35" s="22">
        <f>SUM(J33:J34)</f>
        <v>1702</v>
      </c>
      <c r="K35" s="22">
        <f>SUM(K33:K34)</f>
        <v>3025</v>
      </c>
      <c r="L35" s="24">
        <f t="shared" si="3"/>
        <v>482914</v>
      </c>
      <c r="M35" s="12"/>
      <c r="N35" s="88"/>
      <c r="O35" s="115" t="s">
        <v>78</v>
      </c>
      <c r="P35" s="122" t="s">
        <v>79</v>
      </c>
      <c r="Q35" s="123"/>
      <c r="R35" s="22">
        <v>153664</v>
      </c>
      <c r="S35" s="23">
        <v>25</v>
      </c>
      <c r="T35" s="24">
        <f t="shared" si="0"/>
        <v>153689</v>
      </c>
      <c r="U35" s="25">
        <v>405689</v>
      </c>
      <c r="V35" s="25">
        <v>3400</v>
      </c>
      <c r="W35" s="22">
        <v>3004</v>
      </c>
      <c r="X35" s="36">
        <f t="shared" si="1"/>
        <v>562778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92032</v>
      </c>
      <c r="G36" s="23">
        <v>16</v>
      </c>
      <c r="H36" s="24">
        <f t="shared" si="2"/>
        <v>92048</v>
      </c>
      <c r="I36" s="25">
        <v>246253</v>
      </c>
      <c r="J36" s="25">
        <v>1431</v>
      </c>
      <c r="K36" s="22">
        <v>2230</v>
      </c>
      <c r="L36" s="24">
        <f t="shared" si="3"/>
        <v>339732</v>
      </c>
      <c r="M36" s="12"/>
      <c r="N36" s="88"/>
      <c r="O36" s="116"/>
      <c r="P36" s="122" t="s">
        <v>82</v>
      </c>
      <c r="Q36" s="123"/>
      <c r="R36" s="28">
        <v>22784</v>
      </c>
      <c r="S36" s="29">
        <v>7</v>
      </c>
      <c r="T36" s="24">
        <f t="shared" si="0"/>
        <v>22791</v>
      </c>
      <c r="U36" s="30">
        <v>68479</v>
      </c>
      <c r="V36" s="30">
        <v>408</v>
      </c>
      <c r="W36" s="28">
        <v>485</v>
      </c>
      <c r="X36" s="36">
        <f t="shared" si="1"/>
        <v>91678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24704</v>
      </c>
      <c r="G37" s="23">
        <v>4</v>
      </c>
      <c r="H37" s="24">
        <f t="shared" si="2"/>
        <v>24708</v>
      </c>
      <c r="I37" s="25">
        <v>56973</v>
      </c>
      <c r="J37" s="25">
        <v>326</v>
      </c>
      <c r="K37" s="22">
        <v>302</v>
      </c>
      <c r="L37" s="24">
        <f t="shared" si="3"/>
        <v>82007</v>
      </c>
      <c r="M37" s="12"/>
      <c r="N37" s="88"/>
      <c r="O37" s="107"/>
      <c r="P37" s="101" t="s">
        <v>10</v>
      </c>
      <c r="Q37" s="102"/>
      <c r="R37" s="22">
        <f>SUM(R35:R36)</f>
        <v>176448</v>
      </c>
      <c r="S37" s="23">
        <f>SUM(S35:S36)</f>
        <v>32</v>
      </c>
      <c r="T37" s="24">
        <f t="shared" si="0"/>
        <v>176480</v>
      </c>
      <c r="U37" s="25">
        <f>SUM(U35:U36)</f>
        <v>474168</v>
      </c>
      <c r="V37" s="25">
        <f>SUM(V35:V36)</f>
        <v>3808</v>
      </c>
      <c r="W37" s="22">
        <f>SUM(W35:W36)</f>
        <v>3489</v>
      </c>
      <c r="X37" s="24">
        <f t="shared" si="1"/>
        <v>654456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116736</v>
      </c>
      <c r="G38" s="23">
        <f>SUM(G36:G37)</f>
        <v>20</v>
      </c>
      <c r="H38" s="24">
        <f t="shared" si="2"/>
        <v>116756</v>
      </c>
      <c r="I38" s="22">
        <f>SUM(I36:I37)</f>
        <v>303226</v>
      </c>
      <c r="J38" s="22">
        <f>SUM(J36:J37)</f>
        <v>1757</v>
      </c>
      <c r="K38" s="22">
        <f>SUM(K36:K37)</f>
        <v>2532</v>
      </c>
      <c r="L38" s="24">
        <f t="shared" si="3"/>
        <v>421739</v>
      </c>
      <c r="M38" s="12"/>
      <c r="N38" s="89"/>
      <c r="O38" s="124" t="s">
        <v>30</v>
      </c>
      <c r="P38" s="125"/>
      <c r="Q38" s="126"/>
      <c r="R38" s="31">
        <f>SUM(R15,R18:R20,R24:R26,R30,R34,R37)</f>
        <v>1046162</v>
      </c>
      <c r="S38" s="40">
        <f>SUM(S15,S18:S20,S24:S26,S30,S34,S37)</f>
        <v>191</v>
      </c>
      <c r="T38" s="33">
        <f t="shared" si="0"/>
        <v>1046353</v>
      </c>
      <c r="U38" s="31">
        <f>SUM(U15,U18:U20,U24:U26,U30,U34,U37)</f>
        <v>3377904</v>
      </c>
      <c r="V38" s="31">
        <f>SUM(V15,V18:V20,V24:V26,V30,V34,V37)</f>
        <v>20595</v>
      </c>
      <c r="W38" s="31">
        <f>SUM(W15,W18:W20,W24:W26,W30,W34,W37)</f>
        <v>30827</v>
      </c>
      <c r="X38" s="33">
        <f t="shared" si="1"/>
        <v>4444852</v>
      </c>
    </row>
    <row r="39" spans="1:24" s="17" customFormat="1" ht="8.4499999999999993" customHeight="1" x14ac:dyDescent="0.15">
      <c r="A39" s="39"/>
      <c r="B39" s="88"/>
      <c r="C39" s="84"/>
      <c r="D39" s="82" t="s">
        <v>190</v>
      </c>
      <c r="E39" s="83"/>
      <c r="F39" s="22">
        <v>44542</v>
      </c>
      <c r="G39" s="23">
        <v>2</v>
      </c>
      <c r="H39" s="24">
        <f t="shared" si="2"/>
        <v>44544</v>
      </c>
      <c r="I39" s="25">
        <v>150634</v>
      </c>
      <c r="J39" s="25">
        <v>744</v>
      </c>
      <c r="K39" s="22">
        <v>1103</v>
      </c>
      <c r="L39" s="24">
        <f t="shared" si="3"/>
        <v>195922</v>
      </c>
      <c r="M39" s="12"/>
      <c r="N39" s="87" t="s">
        <v>85</v>
      </c>
      <c r="O39" s="127" t="s">
        <v>86</v>
      </c>
      <c r="P39" s="128"/>
      <c r="Q39" s="109"/>
      <c r="R39" s="22">
        <v>114537</v>
      </c>
      <c r="S39" s="23">
        <v>15</v>
      </c>
      <c r="T39" s="24">
        <f t="shared" si="0"/>
        <v>114552</v>
      </c>
      <c r="U39" s="25">
        <v>348433</v>
      </c>
      <c r="V39" s="25">
        <v>2367</v>
      </c>
      <c r="W39" s="22">
        <v>2873</v>
      </c>
      <c r="X39" s="24">
        <f t="shared" si="1"/>
        <v>465352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126218</v>
      </c>
      <c r="G40" s="23">
        <v>16</v>
      </c>
      <c r="H40" s="24">
        <f t="shared" si="2"/>
        <v>126234</v>
      </c>
      <c r="I40" s="25">
        <v>328508</v>
      </c>
      <c r="J40" s="25">
        <v>2029</v>
      </c>
      <c r="K40" s="22">
        <v>2087</v>
      </c>
      <c r="L40" s="24">
        <f t="shared" si="3"/>
        <v>456771</v>
      </c>
      <c r="M40" s="12"/>
      <c r="N40" s="88"/>
      <c r="O40" s="120" t="s">
        <v>89</v>
      </c>
      <c r="P40" s="121"/>
      <c r="Q40" s="102"/>
      <c r="R40" s="22">
        <v>145450</v>
      </c>
      <c r="S40" s="23">
        <v>23</v>
      </c>
      <c r="T40" s="24">
        <f t="shared" si="0"/>
        <v>145473</v>
      </c>
      <c r="U40" s="25">
        <v>367226</v>
      </c>
      <c r="V40" s="25">
        <v>3522</v>
      </c>
      <c r="W40" s="22">
        <v>6322</v>
      </c>
      <c r="X40" s="24">
        <f t="shared" si="1"/>
        <v>516221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35084</v>
      </c>
      <c r="G41" s="23">
        <v>8</v>
      </c>
      <c r="H41" s="24">
        <f t="shared" si="2"/>
        <v>35092</v>
      </c>
      <c r="I41" s="25">
        <v>98829</v>
      </c>
      <c r="J41" s="25">
        <v>627</v>
      </c>
      <c r="K41" s="22">
        <v>740</v>
      </c>
      <c r="L41" s="24">
        <f t="shared" si="3"/>
        <v>134548</v>
      </c>
      <c r="M41" s="12"/>
      <c r="N41" s="88"/>
      <c r="O41" s="115" t="s">
        <v>91</v>
      </c>
      <c r="P41" s="101" t="s">
        <v>191</v>
      </c>
      <c r="Q41" s="102"/>
      <c r="R41" s="41">
        <v>83942</v>
      </c>
      <c r="S41" s="42">
        <v>16</v>
      </c>
      <c r="T41" s="43">
        <f t="shared" si="0"/>
        <v>83958</v>
      </c>
      <c r="U41" s="44">
        <v>130933</v>
      </c>
      <c r="V41" s="44">
        <v>3271</v>
      </c>
      <c r="W41" s="41">
        <v>7482</v>
      </c>
      <c r="X41" s="43">
        <f t="shared" si="1"/>
        <v>218162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27979</v>
      </c>
      <c r="G42" s="23">
        <v>2</v>
      </c>
      <c r="H42" s="24">
        <f t="shared" si="2"/>
        <v>27981</v>
      </c>
      <c r="I42" s="26">
        <v>84414</v>
      </c>
      <c r="J42" s="26">
        <v>615</v>
      </c>
      <c r="K42" s="22">
        <v>701</v>
      </c>
      <c r="L42" s="24">
        <f t="shared" si="3"/>
        <v>113010</v>
      </c>
      <c r="M42" s="12"/>
      <c r="N42" s="88"/>
      <c r="O42" s="116"/>
      <c r="P42" s="101" t="s">
        <v>94</v>
      </c>
      <c r="Q42" s="102"/>
      <c r="R42" s="22">
        <v>128346</v>
      </c>
      <c r="S42" s="23">
        <v>23</v>
      </c>
      <c r="T42" s="24">
        <f t="shared" si="0"/>
        <v>128369</v>
      </c>
      <c r="U42" s="25">
        <v>323577</v>
      </c>
      <c r="V42" s="25">
        <v>3995</v>
      </c>
      <c r="W42" s="22">
        <v>11070</v>
      </c>
      <c r="X42" s="24">
        <f t="shared" si="1"/>
        <v>455941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189281</v>
      </c>
      <c r="G43" s="23">
        <f>SUM(G40:G42)</f>
        <v>26</v>
      </c>
      <c r="H43" s="24">
        <f t="shared" ref="H43:H79" si="4">SUM(F43:G43)</f>
        <v>189307</v>
      </c>
      <c r="I43" s="26">
        <f>SUM(I40:I42)</f>
        <v>511751</v>
      </c>
      <c r="J43" s="26">
        <f>SUM(J40:J42)</f>
        <v>3271</v>
      </c>
      <c r="K43" s="26">
        <f>SUM(K40:K42)</f>
        <v>3528</v>
      </c>
      <c r="L43" s="24">
        <f t="shared" ref="L43:L79" si="5">SUM(H43:J43)</f>
        <v>704329</v>
      </c>
      <c r="M43" s="12"/>
      <c r="N43" s="88"/>
      <c r="O43" s="116"/>
      <c r="P43" s="117" t="s">
        <v>95</v>
      </c>
      <c r="Q43" s="65" t="s">
        <v>96</v>
      </c>
      <c r="R43" s="22">
        <v>84517</v>
      </c>
      <c r="S43" s="23">
        <v>21</v>
      </c>
      <c r="T43" s="24">
        <f t="shared" si="0"/>
        <v>84538</v>
      </c>
      <c r="U43" s="25">
        <v>276700</v>
      </c>
      <c r="V43" s="25">
        <v>2322</v>
      </c>
      <c r="W43" s="22">
        <v>3641</v>
      </c>
      <c r="X43" s="24">
        <f t="shared" si="1"/>
        <v>363560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60932</v>
      </c>
      <c r="G44" s="23">
        <v>8</v>
      </c>
      <c r="H44" s="24">
        <f t="shared" si="4"/>
        <v>60940</v>
      </c>
      <c r="I44" s="25">
        <v>211674</v>
      </c>
      <c r="J44" s="25">
        <v>1711</v>
      </c>
      <c r="K44" s="22">
        <v>5192</v>
      </c>
      <c r="L44" s="24">
        <f t="shared" si="5"/>
        <v>274325</v>
      </c>
      <c r="M44" s="12"/>
      <c r="N44" s="88"/>
      <c r="O44" s="116"/>
      <c r="P44" s="118"/>
      <c r="Q44" s="65" t="s">
        <v>100</v>
      </c>
      <c r="R44" s="22">
        <v>36309</v>
      </c>
      <c r="S44" s="23">
        <v>11</v>
      </c>
      <c r="T44" s="24">
        <f t="shared" si="0"/>
        <v>36320</v>
      </c>
      <c r="U44" s="25">
        <v>106479</v>
      </c>
      <c r="V44" s="25">
        <v>1016</v>
      </c>
      <c r="W44" s="22">
        <v>1870</v>
      </c>
      <c r="X44" s="24">
        <f t="shared" si="1"/>
        <v>143815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17304</v>
      </c>
      <c r="G45" s="23">
        <v>2</v>
      </c>
      <c r="H45" s="24">
        <f t="shared" si="4"/>
        <v>17306</v>
      </c>
      <c r="I45" s="25">
        <v>48060</v>
      </c>
      <c r="J45" s="25">
        <v>593</v>
      </c>
      <c r="K45" s="22">
        <v>2439</v>
      </c>
      <c r="L45" s="24">
        <f t="shared" si="5"/>
        <v>65959</v>
      </c>
      <c r="M45" s="12"/>
      <c r="N45" s="88"/>
      <c r="O45" s="107"/>
      <c r="P45" s="119"/>
      <c r="Q45" s="65" t="s">
        <v>10</v>
      </c>
      <c r="R45" s="22">
        <f>SUM(R43:R44)</f>
        <v>120826</v>
      </c>
      <c r="S45" s="23">
        <f>SUM(S43:S44)</f>
        <v>32</v>
      </c>
      <c r="T45" s="24">
        <f t="shared" si="0"/>
        <v>120858</v>
      </c>
      <c r="U45" s="25">
        <f>SUM(U43:U44)</f>
        <v>383179</v>
      </c>
      <c r="V45" s="25">
        <f>SUM(V43:V44)</f>
        <v>3338</v>
      </c>
      <c r="W45" s="22">
        <f>SUM(W43:W44)</f>
        <v>5511</v>
      </c>
      <c r="X45" s="24">
        <f t="shared" si="1"/>
        <v>507375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78236</v>
      </c>
      <c r="G46" s="23">
        <f>SUM(G44:G45)</f>
        <v>10</v>
      </c>
      <c r="H46" s="24">
        <f t="shared" si="4"/>
        <v>78246</v>
      </c>
      <c r="I46" s="26">
        <f>SUM(I44:I45)</f>
        <v>259734</v>
      </c>
      <c r="J46" s="26">
        <f>SUM(J44:J45)</f>
        <v>2304</v>
      </c>
      <c r="K46" s="26">
        <f>SUM(K44:K45)</f>
        <v>7631</v>
      </c>
      <c r="L46" s="24">
        <f t="shared" si="5"/>
        <v>340284</v>
      </c>
      <c r="M46" s="12"/>
      <c r="N46" s="88"/>
      <c r="O46" s="120" t="s">
        <v>102</v>
      </c>
      <c r="P46" s="121"/>
      <c r="Q46" s="102"/>
      <c r="R46" s="22">
        <v>86747</v>
      </c>
      <c r="S46" s="23">
        <v>16</v>
      </c>
      <c r="T46" s="24">
        <f t="shared" si="0"/>
        <v>86763</v>
      </c>
      <c r="U46" s="25">
        <v>264103</v>
      </c>
      <c r="V46" s="25">
        <v>2236</v>
      </c>
      <c r="W46" s="22">
        <v>2829</v>
      </c>
      <c r="X46" s="24">
        <f t="shared" si="1"/>
        <v>353102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43296</v>
      </c>
      <c r="G47" s="23">
        <v>6</v>
      </c>
      <c r="H47" s="24">
        <f t="shared" si="4"/>
        <v>43302</v>
      </c>
      <c r="I47" s="25">
        <v>156912</v>
      </c>
      <c r="J47" s="25">
        <v>1208</v>
      </c>
      <c r="K47" s="22">
        <v>3491</v>
      </c>
      <c r="L47" s="24">
        <f t="shared" si="5"/>
        <v>201422</v>
      </c>
      <c r="M47" s="12"/>
      <c r="N47" s="88"/>
      <c r="O47" s="120" t="s">
        <v>104</v>
      </c>
      <c r="P47" s="121"/>
      <c r="Q47" s="102"/>
      <c r="R47" s="22">
        <v>118620</v>
      </c>
      <c r="S47" s="23">
        <v>21</v>
      </c>
      <c r="T47" s="24">
        <f t="shared" si="0"/>
        <v>118641</v>
      </c>
      <c r="U47" s="25">
        <v>274068</v>
      </c>
      <c r="V47" s="25">
        <v>2575</v>
      </c>
      <c r="W47" s="22">
        <v>1913</v>
      </c>
      <c r="X47" s="24">
        <f t="shared" si="1"/>
        <v>395284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10572</v>
      </c>
      <c r="G48" s="23">
        <v>3</v>
      </c>
      <c r="H48" s="24">
        <f t="shared" si="4"/>
        <v>10575</v>
      </c>
      <c r="I48" s="25">
        <v>37259</v>
      </c>
      <c r="J48" s="25">
        <v>386</v>
      </c>
      <c r="K48" s="22">
        <v>1271</v>
      </c>
      <c r="L48" s="24">
        <f t="shared" si="5"/>
        <v>48220</v>
      </c>
      <c r="M48" s="12"/>
      <c r="N48" s="88"/>
      <c r="O48" s="115" t="s">
        <v>106</v>
      </c>
      <c r="P48" s="101" t="s">
        <v>107</v>
      </c>
      <c r="Q48" s="102"/>
      <c r="R48" s="22">
        <v>170766</v>
      </c>
      <c r="S48" s="23">
        <v>43</v>
      </c>
      <c r="T48" s="24">
        <f t="shared" si="0"/>
        <v>170809</v>
      </c>
      <c r="U48" s="25">
        <v>439209</v>
      </c>
      <c r="V48" s="25">
        <v>4255</v>
      </c>
      <c r="W48" s="22">
        <v>9047</v>
      </c>
      <c r="X48" s="24">
        <f t="shared" si="1"/>
        <v>614273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53868</v>
      </c>
      <c r="G49" s="23">
        <f>SUM(G47:G48)</f>
        <v>9</v>
      </c>
      <c r="H49" s="24">
        <f t="shared" si="4"/>
        <v>53877</v>
      </c>
      <c r="I49" s="26">
        <f>SUM(I47:I48)</f>
        <v>194171</v>
      </c>
      <c r="J49" s="26">
        <f>SUM(J47:J48)</f>
        <v>1594</v>
      </c>
      <c r="K49" s="26">
        <f>SUM(K47:K48)</f>
        <v>4762</v>
      </c>
      <c r="L49" s="24">
        <f t="shared" si="5"/>
        <v>249642</v>
      </c>
      <c r="M49" s="12"/>
      <c r="N49" s="88"/>
      <c r="O49" s="107"/>
      <c r="P49" s="101" t="s">
        <v>108</v>
      </c>
      <c r="Q49" s="102"/>
      <c r="R49" s="22">
        <v>123318</v>
      </c>
      <c r="S49" s="23">
        <v>34</v>
      </c>
      <c r="T49" s="24">
        <f t="shared" si="0"/>
        <v>123352</v>
      </c>
      <c r="U49" s="25">
        <v>351896</v>
      </c>
      <c r="V49" s="25">
        <v>2607</v>
      </c>
      <c r="W49" s="22">
        <v>2667</v>
      </c>
      <c r="X49" s="24">
        <f t="shared" si="1"/>
        <v>477855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54600</v>
      </c>
      <c r="G50" s="23">
        <v>17</v>
      </c>
      <c r="H50" s="24">
        <f t="shared" si="4"/>
        <v>54617</v>
      </c>
      <c r="I50" s="25">
        <v>183851</v>
      </c>
      <c r="J50" s="25">
        <v>1212</v>
      </c>
      <c r="K50" s="22">
        <v>5097</v>
      </c>
      <c r="L50" s="24">
        <f t="shared" si="5"/>
        <v>239680</v>
      </c>
      <c r="M50" s="12"/>
      <c r="N50" s="89"/>
      <c r="O50" s="124" t="s">
        <v>30</v>
      </c>
      <c r="P50" s="125"/>
      <c r="Q50" s="126"/>
      <c r="R50" s="31">
        <f>SUM(R39:R42,R45:R49)</f>
        <v>1092552</v>
      </c>
      <c r="S50" s="40">
        <f>SUM(S39:S42,S45:S49)</f>
        <v>223</v>
      </c>
      <c r="T50" s="33">
        <f t="shared" si="0"/>
        <v>1092775</v>
      </c>
      <c r="U50" s="31">
        <f>SUM(U39:U42,U45:U49)</f>
        <v>2882624</v>
      </c>
      <c r="V50" s="31">
        <f>SUM(V39:V42,V45:V49)</f>
        <v>28166</v>
      </c>
      <c r="W50" s="31">
        <f>SUM(W39:W42,W45:W49)</f>
        <v>49714</v>
      </c>
      <c r="X50" s="33">
        <f t="shared" si="1"/>
        <v>4003565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24705</v>
      </c>
      <c r="G51" s="23">
        <v>7</v>
      </c>
      <c r="H51" s="24">
        <f t="shared" si="4"/>
        <v>24712</v>
      </c>
      <c r="I51" s="25">
        <v>94630</v>
      </c>
      <c r="J51" s="25">
        <v>455</v>
      </c>
      <c r="K51" s="22">
        <v>1332</v>
      </c>
      <c r="L51" s="24">
        <f t="shared" si="5"/>
        <v>119797</v>
      </c>
      <c r="M51" s="12"/>
      <c r="N51" s="87" t="s">
        <v>112</v>
      </c>
      <c r="O51" s="127" t="s">
        <v>113</v>
      </c>
      <c r="P51" s="128"/>
      <c r="Q51" s="109"/>
      <c r="R51" s="22">
        <v>75204</v>
      </c>
      <c r="S51" s="23">
        <v>4</v>
      </c>
      <c r="T51" s="24">
        <f t="shared" si="0"/>
        <v>75208</v>
      </c>
      <c r="U51" s="25">
        <v>166241</v>
      </c>
      <c r="V51" s="25">
        <v>973</v>
      </c>
      <c r="W51" s="22">
        <v>1130</v>
      </c>
      <c r="X51" s="24">
        <f t="shared" si="1"/>
        <v>242422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79305</v>
      </c>
      <c r="G52" s="23">
        <f>SUM(G50:G51)</f>
        <v>24</v>
      </c>
      <c r="H52" s="24">
        <f t="shared" si="4"/>
        <v>79329</v>
      </c>
      <c r="I52" s="22">
        <f>SUM(I50:I51)</f>
        <v>278481</v>
      </c>
      <c r="J52" s="22">
        <f>SUM(J50:J51)</f>
        <v>1667</v>
      </c>
      <c r="K52" s="22">
        <f>SUM(K50:K51)</f>
        <v>6429</v>
      </c>
      <c r="L52" s="24">
        <f t="shared" si="5"/>
        <v>359477</v>
      </c>
      <c r="M52" s="12"/>
      <c r="N52" s="88"/>
      <c r="O52" s="120" t="s">
        <v>114</v>
      </c>
      <c r="P52" s="121"/>
      <c r="Q52" s="102"/>
      <c r="R52" s="22">
        <v>89293</v>
      </c>
      <c r="S52" s="23">
        <v>3</v>
      </c>
      <c r="T52" s="24">
        <f t="shared" si="0"/>
        <v>89296</v>
      </c>
      <c r="U52" s="25">
        <v>199832</v>
      </c>
      <c r="V52" s="25">
        <v>1620</v>
      </c>
      <c r="W52" s="22">
        <v>1583</v>
      </c>
      <c r="X52" s="24">
        <f t="shared" si="1"/>
        <v>290748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99103</v>
      </c>
      <c r="G53" s="23">
        <v>18</v>
      </c>
      <c r="H53" s="24">
        <f t="shared" si="4"/>
        <v>99121</v>
      </c>
      <c r="I53" s="25">
        <v>296892</v>
      </c>
      <c r="J53" s="25">
        <v>1583</v>
      </c>
      <c r="K53" s="22">
        <v>2430</v>
      </c>
      <c r="L53" s="24">
        <f t="shared" si="5"/>
        <v>397596</v>
      </c>
      <c r="M53" s="12"/>
      <c r="N53" s="88"/>
      <c r="O53" s="115" t="s">
        <v>116</v>
      </c>
      <c r="P53" s="101" t="s">
        <v>117</v>
      </c>
      <c r="Q53" s="102"/>
      <c r="R53" s="28">
        <v>138907</v>
      </c>
      <c r="S53" s="29">
        <v>45</v>
      </c>
      <c r="T53" s="24">
        <f t="shared" si="0"/>
        <v>138952</v>
      </c>
      <c r="U53" s="30">
        <v>341664</v>
      </c>
      <c r="V53" s="30">
        <v>2427</v>
      </c>
      <c r="W53" s="28">
        <v>3332</v>
      </c>
      <c r="X53" s="36">
        <f t="shared" si="1"/>
        <v>483043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95192</v>
      </c>
      <c r="G54" s="23">
        <v>14</v>
      </c>
      <c r="H54" s="24">
        <f t="shared" si="4"/>
        <v>95206</v>
      </c>
      <c r="I54" s="25">
        <v>264183</v>
      </c>
      <c r="J54" s="25">
        <v>1626</v>
      </c>
      <c r="K54" s="22">
        <v>4290</v>
      </c>
      <c r="L54" s="24">
        <f t="shared" si="5"/>
        <v>361015</v>
      </c>
      <c r="M54" s="12"/>
      <c r="N54" s="88"/>
      <c r="O54" s="116"/>
      <c r="P54" s="101" t="s">
        <v>120</v>
      </c>
      <c r="Q54" s="102"/>
      <c r="R54" s="28">
        <v>57476</v>
      </c>
      <c r="S54" s="29">
        <v>13</v>
      </c>
      <c r="T54" s="24">
        <f t="shared" si="0"/>
        <v>57489</v>
      </c>
      <c r="U54" s="30">
        <v>186677</v>
      </c>
      <c r="V54" s="30">
        <v>890</v>
      </c>
      <c r="W54" s="28">
        <v>1145</v>
      </c>
      <c r="X54" s="36">
        <f t="shared" si="1"/>
        <v>245056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32430</v>
      </c>
      <c r="G55" s="23">
        <v>1</v>
      </c>
      <c r="H55" s="24">
        <f t="shared" si="4"/>
        <v>32431</v>
      </c>
      <c r="I55" s="25">
        <v>67526</v>
      </c>
      <c r="J55" s="25">
        <v>399</v>
      </c>
      <c r="K55" s="22">
        <v>1139</v>
      </c>
      <c r="L55" s="24">
        <f t="shared" si="5"/>
        <v>100356</v>
      </c>
      <c r="M55" s="12"/>
      <c r="N55" s="88"/>
      <c r="O55" s="107"/>
      <c r="P55" s="101" t="s">
        <v>10</v>
      </c>
      <c r="Q55" s="102"/>
      <c r="R55" s="22">
        <f>SUM(R53:R54)</f>
        <v>196383</v>
      </c>
      <c r="S55" s="23">
        <f>SUM(S53:S54)</f>
        <v>58</v>
      </c>
      <c r="T55" s="24">
        <f t="shared" si="0"/>
        <v>196441</v>
      </c>
      <c r="U55" s="25">
        <f>SUM(U53:U54)</f>
        <v>528341</v>
      </c>
      <c r="V55" s="25">
        <f>SUM(V53:V54)</f>
        <v>3317</v>
      </c>
      <c r="W55" s="22">
        <f>SUM(W53:W54)</f>
        <v>4477</v>
      </c>
      <c r="X55" s="24">
        <f t="shared" si="1"/>
        <v>728099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127622</v>
      </c>
      <c r="G56" s="23">
        <f>SUM(G54:G55)</f>
        <v>15</v>
      </c>
      <c r="H56" s="24">
        <f t="shared" si="4"/>
        <v>127637</v>
      </c>
      <c r="I56" s="22">
        <f>SUM(I54:I55)</f>
        <v>331709</v>
      </c>
      <c r="J56" s="22">
        <f>SUM(J54:J55)</f>
        <v>2025</v>
      </c>
      <c r="K56" s="22">
        <f>SUM(K54:K55)</f>
        <v>5429</v>
      </c>
      <c r="L56" s="24">
        <f t="shared" si="5"/>
        <v>461371</v>
      </c>
      <c r="M56" s="12"/>
      <c r="N56" s="88"/>
      <c r="O56" s="115" t="s">
        <v>122</v>
      </c>
      <c r="P56" s="101" t="s">
        <v>112</v>
      </c>
      <c r="Q56" s="102"/>
      <c r="R56" s="22">
        <v>124328</v>
      </c>
      <c r="S56" s="23">
        <v>23</v>
      </c>
      <c r="T56" s="24">
        <f t="shared" si="0"/>
        <v>124351</v>
      </c>
      <c r="U56" s="25">
        <v>391065</v>
      </c>
      <c r="V56" s="25">
        <v>2402</v>
      </c>
      <c r="W56" s="22">
        <v>5212</v>
      </c>
      <c r="X56" s="36">
        <f t="shared" si="1"/>
        <v>517818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47347</v>
      </c>
      <c r="G57" s="23">
        <v>2</v>
      </c>
      <c r="H57" s="24">
        <f t="shared" si="4"/>
        <v>47349</v>
      </c>
      <c r="I57" s="25">
        <v>151688</v>
      </c>
      <c r="J57" s="25">
        <v>1155</v>
      </c>
      <c r="K57" s="22">
        <v>4914</v>
      </c>
      <c r="L57" s="24">
        <f t="shared" si="5"/>
        <v>200192</v>
      </c>
      <c r="M57" s="12"/>
      <c r="N57" s="88"/>
      <c r="O57" s="107"/>
      <c r="P57" s="101" t="s">
        <v>124</v>
      </c>
      <c r="Q57" s="102"/>
      <c r="R57" s="22">
        <v>76797</v>
      </c>
      <c r="S57" s="23">
        <v>14</v>
      </c>
      <c r="T57" s="24">
        <f t="shared" si="0"/>
        <v>76811</v>
      </c>
      <c r="U57" s="25">
        <v>227773</v>
      </c>
      <c r="V57" s="25">
        <v>1246</v>
      </c>
      <c r="W57" s="22">
        <v>1690</v>
      </c>
      <c r="X57" s="24">
        <f t="shared" si="1"/>
        <v>305830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96965</v>
      </c>
      <c r="G58" s="23">
        <v>10</v>
      </c>
      <c r="H58" s="24">
        <f t="shared" si="4"/>
        <v>96975</v>
      </c>
      <c r="I58" s="25">
        <v>231506</v>
      </c>
      <c r="J58" s="25">
        <v>1390</v>
      </c>
      <c r="K58" s="22">
        <v>1807</v>
      </c>
      <c r="L58" s="24">
        <f t="shared" si="5"/>
        <v>329871</v>
      </c>
      <c r="M58" s="12"/>
      <c r="N58" s="88"/>
      <c r="O58" s="115" t="s">
        <v>126</v>
      </c>
      <c r="P58" s="101" t="s">
        <v>127</v>
      </c>
      <c r="Q58" s="102"/>
      <c r="R58" s="22">
        <v>109651</v>
      </c>
      <c r="S58" s="23">
        <v>11</v>
      </c>
      <c r="T58" s="24">
        <f t="shared" si="0"/>
        <v>109662</v>
      </c>
      <c r="U58" s="25">
        <v>298161</v>
      </c>
      <c r="V58" s="25">
        <v>1649</v>
      </c>
      <c r="W58" s="22">
        <v>1986</v>
      </c>
      <c r="X58" s="24">
        <f t="shared" si="1"/>
        <v>409472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25714</v>
      </c>
      <c r="G59" s="23">
        <v>4</v>
      </c>
      <c r="H59" s="24">
        <f t="shared" si="4"/>
        <v>25718</v>
      </c>
      <c r="I59" s="25">
        <v>88645</v>
      </c>
      <c r="J59" s="25">
        <v>714</v>
      </c>
      <c r="K59" s="22">
        <v>2211</v>
      </c>
      <c r="L59" s="24">
        <f t="shared" si="5"/>
        <v>115077</v>
      </c>
      <c r="M59" s="12"/>
      <c r="N59" s="88"/>
      <c r="O59" s="116"/>
      <c r="P59" s="101" t="s">
        <v>130</v>
      </c>
      <c r="Q59" s="102"/>
      <c r="R59" s="28">
        <v>21069</v>
      </c>
      <c r="S59" s="29">
        <v>0</v>
      </c>
      <c r="T59" s="24">
        <f t="shared" si="0"/>
        <v>21069</v>
      </c>
      <c r="U59" s="30">
        <v>67021</v>
      </c>
      <c r="V59" s="30">
        <v>365</v>
      </c>
      <c r="W59" s="28">
        <v>542</v>
      </c>
      <c r="X59" s="24">
        <f t="shared" si="1"/>
        <v>88455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16741</v>
      </c>
      <c r="G60" s="42">
        <v>1</v>
      </c>
      <c r="H60" s="24">
        <f t="shared" si="4"/>
        <v>16742</v>
      </c>
      <c r="I60" s="44">
        <v>59455</v>
      </c>
      <c r="J60" s="44">
        <v>439</v>
      </c>
      <c r="K60" s="41">
        <v>1449</v>
      </c>
      <c r="L60" s="24">
        <f t="shared" si="5"/>
        <v>76636</v>
      </c>
      <c r="M60" s="12"/>
      <c r="N60" s="88"/>
      <c r="O60" s="107"/>
      <c r="P60" s="101" t="s">
        <v>10</v>
      </c>
      <c r="Q60" s="102"/>
      <c r="R60" s="22">
        <f>SUM(R58:R59)</f>
        <v>130720</v>
      </c>
      <c r="S60" s="23">
        <f>SUM(S58:S59)</f>
        <v>11</v>
      </c>
      <c r="T60" s="24">
        <f t="shared" si="0"/>
        <v>130731</v>
      </c>
      <c r="U60" s="25">
        <f>SUM(U58:U59)</f>
        <v>365182</v>
      </c>
      <c r="V60" s="25">
        <f>SUM(V58:V59)</f>
        <v>2014</v>
      </c>
      <c r="W60" s="22">
        <f>SUM(W58:W59)</f>
        <v>2528</v>
      </c>
      <c r="X60" s="24">
        <f t="shared" si="1"/>
        <v>497927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42455</v>
      </c>
      <c r="G61" s="23">
        <f>SUM(G59:G60)</f>
        <v>5</v>
      </c>
      <c r="H61" s="24">
        <f t="shared" si="4"/>
        <v>42460</v>
      </c>
      <c r="I61" s="22">
        <f>SUM(I59:I60)</f>
        <v>148100</v>
      </c>
      <c r="J61" s="22">
        <f>SUM(J59:J60)</f>
        <v>1153</v>
      </c>
      <c r="K61" s="22">
        <f>SUM(K59:K60)</f>
        <v>3660</v>
      </c>
      <c r="L61" s="24">
        <f t="shared" si="5"/>
        <v>191713</v>
      </c>
      <c r="M61" s="12"/>
      <c r="N61" s="89"/>
      <c r="O61" s="124" t="s">
        <v>30</v>
      </c>
      <c r="P61" s="125"/>
      <c r="Q61" s="126"/>
      <c r="R61" s="31">
        <f>SUM(R51:R52,R55:R57,R60)</f>
        <v>692725</v>
      </c>
      <c r="S61" s="40">
        <f>SUM(S51:S52,S55:S57,S60)</f>
        <v>113</v>
      </c>
      <c r="T61" s="33">
        <f t="shared" si="0"/>
        <v>692838</v>
      </c>
      <c r="U61" s="31">
        <f>SUM(U51:U52,U55:U57,U60)</f>
        <v>1878434</v>
      </c>
      <c r="V61" s="31">
        <f>SUM(V51:V52,V55:V57,V60)</f>
        <v>11572</v>
      </c>
      <c r="W61" s="31">
        <f>SUM(W51:W52,W55:W57,W60)</f>
        <v>16620</v>
      </c>
      <c r="X61" s="33">
        <f t="shared" si="1"/>
        <v>2582844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41872</v>
      </c>
      <c r="G62" s="42">
        <v>16</v>
      </c>
      <c r="H62" s="43">
        <f t="shared" si="4"/>
        <v>41888</v>
      </c>
      <c r="I62" s="44">
        <v>38854</v>
      </c>
      <c r="J62" s="44">
        <v>1525</v>
      </c>
      <c r="K62" s="41">
        <v>5930</v>
      </c>
      <c r="L62" s="43">
        <f t="shared" si="5"/>
        <v>82267</v>
      </c>
      <c r="M62" s="12"/>
      <c r="N62" s="87" t="s">
        <v>135</v>
      </c>
      <c r="O62" s="127" t="s">
        <v>136</v>
      </c>
      <c r="P62" s="128"/>
      <c r="Q62" s="109"/>
      <c r="R62" s="28">
        <v>91260</v>
      </c>
      <c r="S62" s="29">
        <v>13</v>
      </c>
      <c r="T62" s="36">
        <f t="shared" si="0"/>
        <v>91273</v>
      </c>
      <c r="U62" s="30">
        <v>208516</v>
      </c>
      <c r="V62" s="30">
        <v>1074</v>
      </c>
      <c r="W62" s="28">
        <v>1679</v>
      </c>
      <c r="X62" s="36">
        <f t="shared" si="1"/>
        <v>300863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12726</v>
      </c>
      <c r="G63" s="42">
        <v>5</v>
      </c>
      <c r="H63" s="43">
        <f t="shared" si="4"/>
        <v>12731</v>
      </c>
      <c r="I63" s="44">
        <v>13852</v>
      </c>
      <c r="J63" s="44">
        <v>456</v>
      </c>
      <c r="K63" s="41">
        <v>1733</v>
      </c>
      <c r="L63" s="43">
        <f t="shared" si="5"/>
        <v>27039</v>
      </c>
      <c r="M63" s="12"/>
      <c r="N63" s="88"/>
      <c r="O63" s="120" t="s">
        <v>138</v>
      </c>
      <c r="P63" s="121"/>
      <c r="Q63" s="102"/>
      <c r="R63" s="22">
        <v>100983</v>
      </c>
      <c r="S63" s="23">
        <v>27</v>
      </c>
      <c r="T63" s="24">
        <f t="shared" si="0"/>
        <v>101010</v>
      </c>
      <c r="U63" s="25">
        <v>274933</v>
      </c>
      <c r="V63" s="25">
        <v>1802</v>
      </c>
      <c r="W63" s="22">
        <v>2537</v>
      </c>
      <c r="X63" s="24">
        <f t="shared" si="1"/>
        <v>377745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54598</v>
      </c>
      <c r="G64" s="23">
        <f>SUM(G62:G63)</f>
        <v>21</v>
      </c>
      <c r="H64" s="24">
        <f t="shared" si="4"/>
        <v>54619</v>
      </c>
      <c r="I64" s="26">
        <f>SUM(I62:I63)</f>
        <v>52706</v>
      </c>
      <c r="J64" s="26">
        <f>SUM(J62:J63)</f>
        <v>1981</v>
      </c>
      <c r="K64" s="26">
        <f>SUM(K62:K63)</f>
        <v>7663</v>
      </c>
      <c r="L64" s="43">
        <f t="shared" si="5"/>
        <v>109306</v>
      </c>
      <c r="M64" s="12"/>
      <c r="N64" s="88"/>
      <c r="O64" s="120" t="s">
        <v>139</v>
      </c>
      <c r="P64" s="121"/>
      <c r="Q64" s="102"/>
      <c r="R64" s="22">
        <v>152003</v>
      </c>
      <c r="S64" s="23">
        <v>19</v>
      </c>
      <c r="T64" s="24">
        <f t="shared" si="0"/>
        <v>152022</v>
      </c>
      <c r="U64" s="25">
        <v>366062</v>
      </c>
      <c r="V64" s="25">
        <v>2689</v>
      </c>
      <c r="W64" s="22">
        <v>3350</v>
      </c>
      <c r="X64" s="24">
        <f t="shared" si="1"/>
        <v>520773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45154</v>
      </c>
      <c r="G65" s="23">
        <v>9</v>
      </c>
      <c r="H65" s="24">
        <f t="shared" si="4"/>
        <v>45163</v>
      </c>
      <c r="I65" s="25">
        <v>55255</v>
      </c>
      <c r="J65" s="25">
        <v>1424</v>
      </c>
      <c r="K65" s="22">
        <v>6346</v>
      </c>
      <c r="L65" s="24">
        <f t="shared" si="5"/>
        <v>101842</v>
      </c>
      <c r="M65" s="12"/>
      <c r="N65" s="88"/>
      <c r="O65" s="120" t="s">
        <v>142</v>
      </c>
      <c r="P65" s="121"/>
      <c r="Q65" s="102"/>
      <c r="R65" s="22">
        <v>98917</v>
      </c>
      <c r="S65" s="23">
        <v>27</v>
      </c>
      <c r="T65" s="24">
        <f t="shared" si="0"/>
        <v>98944</v>
      </c>
      <c r="U65" s="25">
        <v>202843</v>
      </c>
      <c r="V65" s="25">
        <v>1201</v>
      </c>
      <c r="W65" s="22">
        <v>1505</v>
      </c>
      <c r="X65" s="24">
        <f t="shared" si="1"/>
        <v>302988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7593</v>
      </c>
      <c r="G66" s="23">
        <v>2</v>
      </c>
      <c r="H66" s="24">
        <f t="shared" si="4"/>
        <v>7595</v>
      </c>
      <c r="I66" s="25">
        <v>8873</v>
      </c>
      <c r="J66" s="25">
        <v>262</v>
      </c>
      <c r="K66" s="22">
        <v>942</v>
      </c>
      <c r="L66" s="24">
        <f t="shared" si="5"/>
        <v>16730</v>
      </c>
      <c r="M66" s="12"/>
      <c r="N66" s="89"/>
      <c r="O66" s="124" t="s">
        <v>30</v>
      </c>
      <c r="P66" s="125"/>
      <c r="Q66" s="126"/>
      <c r="R66" s="31">
        <f>SUM(R62:R65)</f>
        <v>443163</v>
      </c>
      <c r="S66" s="32">
        <f>SUM(S62:S65)</f>
        <v>86</v>
      </c>
      <c r="T66" s="33">
        <f t="shared" si="0"/>
        <v>443249</v>
      </c>
      <c r="U66" s="34">
        <f>SUM(U62:U65)</f>
        <v>1052354</v>
      </c>
      <c r="V66" s="34">
        <f>SUM(V62:V65)</f>
        <v>6766</v>
      </c>
      <c r="W66" s="31">
        <f>SUM(W62:W65)</f>
        <v>9071</v>
      </c>
      <c r="X66" s="33">
        <f t="shared" si="1"/>
        <v>1502369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52747</v>
      </c>
      <c r="G67" s="23">
        <f>SUM(G65:G66)</f>
        <v>11</v>
      </c>
      <c r="H67" s="24">
        <f t="shared" si="4"/>
        <v>52758</v>
      </c>
      <c r="I67" s="26">
        <f>SUM(I65:I66)</f>
        <v>64128</v>
      </c>
      <c r="J67" s="26">
        <f>SUM(J65:J66)</f>
        <v>1686</v>
      </c>
      <c r="K67" s="26">
        <f>SUM(K65:K66)</f>
        <v>7288</v>
      </c>
      <c r="L67" s="24">
        <f t="shared" si="5"/>
        <v>118572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102394</v>
      </c>
      <c r="S67" s="14">
        <v>4</v>
      </c>
      <c r="T67" s="15">
        <f t="shared" si="0"/>
        <v>102398</v>
      </c>
      <c r="U67" s="16">
        <v>371840</v>
      </c>
      <c r="V67" s="16">
        <v>2317</v>
      </c>
      <c r="W67" s="13">
        <v>6937</v>
      </c>
      <c r="X67" s="15">
        <f t="shared" si="1"/>
        <v>476555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63089</v>
      </c>
      <c r="G68" s="23">
        <v>9</v>
      </c>
      <c r="H68" s="24">
        <f t="shared" si="4"/>
        <v>63098</v>
      </c>
      <c r="I68" s="25">
        <v>90787</v>
      </c>
      <c r="J68" s="25">
        <v>2387</v>
      </c>
      <c r="K68" s="22">
        <v>10453</v>
      </c>
      <c r="L68" s="24">
        <f t="shared" si="5"/>
        <v>156272</v>
      </c>
      <c r="M68" s="12"/>
      <c r="N68" s="88"/>
      <c r="O68" s="116"/>
      <c r="P68" s="101" t="s">
        <v>148</v>
      </c>
      <c r="Q68" s="102"/>
      <c r="R68" s="22">
        <v>79914</v>
      </c>
      <c r="S68" s="23">
        <v>7</v>
      </c>
      <c r="T68" s="24">
        <f t="shared" ref="T68:T78" si="6">SUM(R68:S68)</f>
        <v>79921</v>
      </c>
      <c r="U68" s="25">
        <v>283512</v>
      </c>
      <c r="V68" s="25">
        <v>1384</v>
      </c>
      <c r="W68" s="22">
        <v>2398</v>
      </c>
      <c r="X68" s="24">
        <f t="shared" ref="X68:X78" si="7">SUM(T68:V68)</f>
        <v>364817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46631</v>
      </c>
      <c r="G69" s="23">
        <v>15</v>
      </c>
      <c r="H69" s="24">
        <f t="shared" si="4"/>
        <v>46646</v>
      </c>
      <c r="I69" s="25">
        <v>138755</v>
      </c>
      <c r="J69" s="25">
        <v>1171</v>
      </c>
      <c r="K69" s="22">
        <v>3258</v>
      </c>
      <c r="L69" s="24">
        <f t="shared" si="5"/>
        <v>186572</v>
      </c>
      <c r="M69" s="12"/>
      <c r="N69" s="88"/>
      <c r="O69" s="116"/>
      <c r="P69" s="101" t="s">
        <v>150</v>
      </c>
      <c r="Q69" s="102"/>
      <c r="R69" s="22">
        <v>92738</v>
      </c>
      <c r="S69" s="23">
        <v>6</v>
      </c>
      <c r="T69" s="24">
        <f t="shared" si="6"/>
        <v>92744</v>
      </c>
      <c r="U69" s="25">
        <v>248807</v>
      </c>
      <c r="V69" s="25">
        <v>1209</v>
      </c>
      <c r="W69" s="22">
        <v>1741</v>
      </c>
      <c r="X69" s="24">
        <f t="shared" si="7"/>
        <v>342760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75084</v>
      </c>
      <c r="G70" s="23">
        <v>23</v>
      </c>
      <c r="H70" s="24">
        <f t="shared" si="4"/>
        <v>75107</v>
      </c>
      <c r="I70" s="25">
        <v>179489</v>
      </c>
      <c r="J70" s="25">
        <v>2127</v>
      </c>
      <c r="K70" s="22">
        <v>7539</v>
      </c>
      <c r="L70" s="24">
        <f t="shared" si="5"/>
        <v>256723</v>
      </c>
      <c r="M70" s="12"/>
      <c r="N70" s="88"/>
      <c r="O70" s="107"/>
      <c r="P70" s="101" t="s">
        <v>152</v>
      </c>
      <c r="Q70" s="102"/>
      <c r="R70" s="22">
        <v>44222</v>
      </c>
      <c r="S70" s="23">
        <v>3</v>
      </c>
      <c r="T70" s="24">
        <f t="shared" si="6"/>
        <v>44225</v>
      </c>
      <c r="U70" s="25">
        <v>127971</v>
      </c>
      <c r="V70" s="25">
        <v>527</v>
      </c>
      <c r="W70" s="22">
        <v>787</v>
      </c>
      <c r="X70" s="24">
        <f t="shared" si="7"/>
        <v>172723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107633</v>
      </c>
      <c r="G71" s="23">
        <v>24</v>
      </c>
      <c r="H71" s="24">
        <f t="shared" si="4"/>
        <v>107657</v>
      </c>
      <c r="I71" s="25">
        <v>253985</v>
      </c>
      <c r="J71" s="25">
        <v>3518</v>
      </c>
      <c r="K71" s="22">
        <v>10867</v>
      </c>
      <c r="L71" s="24">
        <f t="shared" si="5"/>
        <v>365160</v>
      </c>
      <c r="M71" s="9"/>
      <c r="N71" s="88"/>
      <c r="O71" s="120" t="s">
        <v>155</v>
      </c>
      <c r="P71" s="121"/>
      <c r="Q71" s="102"/>
      <c r="R71" s="22">
        <v>89806</v>
      </c>
      <c r="S71" s="23">
        <v>14</v>
      </c>
      <c r="T71" s="24">
        <f t="shared" si="6"/>
        <v>89820</v>
      </c>
      <c r="U71" s="25">
        <v>249884</v>
      </c>
      <c r="V71" s="25">
        <v>1418</v>
      </c>
      <c r="W71" s="22">
        <v>1406</v>
      </c>
      <c r="X71" s="24">
        <f t="shared" si="7"/>
        <v>341122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27957</v>
      </c>
      <c r="G72" s="23">
        <v>7</v>
      </c>
      <c r="H72" s="24">
        <f t="shared" si="4"/>
        <v>27964</v>
      </c>
      <c r="I72" s="25">
        <v>51089</v>
      </c>
      <c r="J72" s="25">
        <v>871</v>
      </c>
      <c r="K72" s="22">
        <v>3966</v>
      </c>
      <c r="L72" s="24">
        <f t="shared" si="5"/>
        <v>79924</v>
      </c>
      <c r="M72" s="9"/>
      <c r="N72" s="88"/>
      <c r="O72" s="115" t="s">
        <v>157</v>
      </c>
      <c r="P72" s="101" t="s">
        <v>158</v>
      </c>
      <c r="Q72" s="102"/>
      <c r="R72" s="22">
        <v>83244</v>
      </c>
      <c r="S72" s="23">
        <v>10</v>
      </c>
      <c r="T72" s="24">
        <f t="shared" si="6"/>
        <v>83254</v>
      </c>
      <c r="U72" s="25">
        <v>235718</v>
      </c>
      <c r="V72" s="25">
        <v>1274</v>
      </c>
      <c r="W72" s="22">
        <v>2081</v>
      </c>
      <c r="X72" s="24">
        <f t="shared" si="7"/>
        <v>320246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135590</v>
      </c>
      <c r="G73" s="23">
        <f>SUM(G71:G72)</f>
        <v>31</v>
      </c>
      <c r="H73" s="24">
        <f t="shared" si="4"/>
        <v>135621</v>
      </c>
      <c r="I73" s="25">
        <f>SUM(I71:I72)</f>
        <v>305074</v>
      </c>
      <c r="J73" s="25">
        <f>SUM(J71:J72)</f>
        <v>4389</v>
      </c>
      <c r="K73" s="22">
        <f>SUM(K71:K72)</f>
        <v>14833</v>
      </c>
      <c r="L73" s="24">
        <f t="shared" si="5"/>
        <v>445084</v>
      </c>
      <c r="M73" s="9"/>
      <c r="N73" s="88"/>
      <c r="O73" s="116"/>
      <c r="P73" s="101" t="s">
        <v>159</v>
      </c>
      <c r="Q73" s="102"/>
      <c r="R73" s="22">
        <v>42056</v>
      </c>
      <c r="S73" s="23">
        <v>6</v>
      </c>
      <c r="T73" s="24">
        <f t="shared" si="6"/>
        <v>42062</v>
      </c>
      <c r="U73" s="25">
        <v>109896</v>
      </c>
      <c r="V73" s="25">
        <v>486</v>
      </c>
      <c r="W73" s="22">
        <v>795</v>
      </c>
      <c r="X73" s="24">
        <f t="shared" si="7"/>
        <v>152444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72628</v>
      </c>
      <c r="G74" s="23">
        <v>11</v>
      </c>
      <c r="H74" s="24">
        <f t="shared" si="4"/>
        <v>72639</v>
      </c>
      <c r="I74" s="25">
        <v>213613</v>
      </c>
      <c r="J74" s="25">
        <v>1577</v>
      </c>
      <c r="K74" s="22">
        <v>3525</v>
      </c>
      <c r="L74" s="24">
        <f t="shared" si="5"/>
        <v>287829</v>
      </c>
      <c r="M74" s="9"/>
      <c r="N74" s="88"/>
      <c r="O74" s="107"/>
      <c r="P74" s="101" t="s">
        <v>161</v>
      </c>
      <c r="Q74" s="102"/>
      <c r="R74" s="22">
        <v>12739</v>
      </c>
      <c r="S74" s="23">
        <v>0</v>
      </c>
      <c r="T74" s="24">
        <f t="shared" si="6"/>
        <v>12739</v>
      </c>
      <c r="U74" s="25">
        <v>21269</v>
      </c>
      <c r="V74" s="25">
        <v>178</v>
      </c>
      <c r="W74" s="22">
        <v>156</v>
      </c>
      <c r="X74" s="24">
        <f t="shared" si="7"/>
        <v>34186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63630</v>
      </c>
      <c r="G75" s="23">
        <v>23</v>
      </c>
      <c r="H75" s="24">
        <f t="shared" si="4"/>
        <v>63653</v>
      </c>
      <c r="I75" s="25">
        <v>190736</v>
      </c>
      <c r="J75" s="25">
        <v>1601</v>
      </c>
      <c r="K75" s="22">
        <v>4758</v>
      </c>
      <c r="L75" s="24">
        <f t="shared" si="5"/>
        <v>255990</v>
      </c>
      <c r="M75" s="9"/>
      <c r="N75" s="88"/>
      <c r="O75" s="120" t="s">
        <v>163</v>
      </c>
      <c r="P75" s="121"/>
      <c r="Q75" s="102"/>
      <c r="R75" s="22">
        <v>184023</v>
      </c>
      <c r="S75" s="23">
        <v>13</v>
      </c>
      <c r="T75" s="24">
        <f t="shared" si="6"/>
        <v>184036</v>
      </c>
      <c r="U75" s="25">
        <v>479381</v>
      </c>
      <c r="V75" s="25">
        <v>3284</v>
      </c>
      <c r="W75" s="22">
        <v>3411</v>
      </c>
      <c r="X75" s="24">
        <f t="shared" si="7"/>
        <v>666701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97639</v>
      </c>
      <c r="G76" s="23">
        <v>23</v>
      </c>
      <c r="H76" s="24">
        <f t="shared" si="4"/>
        <v>97662</v>
      </c>
      <c r="I76" s="25">
        <v>201421</v>
      </c>
      <c r="J76" s="25">
        <v>1419</v>
      </c>
      <c r="K76" s="22">
        <v>1672</v>
      </c>
      <c r="L76" s="24">
        <f t="shared" si="5"/>
        <v>300502</v>
      </c>
      <c r="M76" s="9"/>
      <c r="N76" s="88"/>
      <c r="O76" s="120" t="s">
        <v>166</v>
      </c>
      <c r="P76" s="121"/>
      <c r="Q76" s="102"/>
      <c r="R76" s="22">
        <v>124603</v>
      </c>
      <c r="S76" s="23">
        <v>14</v>
      </c>
      <c r="T76" s="24">
        <f t="shared" si="6"/>
        <v>124617</v>
      </c>
      <c r="U76" s="46">
        <v>320118</v>
      </c>
      <c r="V76" s="46">
        <v>1755</v>
      </c>
      <c r="W76" s="22">
        <v>2174</v>
      </c>
      <c r="X76" s="24">
        <f t="shared" si="7"/>
        <v>446490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11155</v>
      </c>
      <c r="G77" s="23">
        <v>3</v>
      </c>
      <c r="H77" s="24">
        <f t="shared" si="4"/>
        <v>11158</v>
      </c>
      <c r="I77" s="25">
        <v>26728</v>
      </c>
      <c r="J77" s="25">
        <v>194</v>
      </c>
      <c r="K77" s="22">
        <v>128</v>
      </c>
      <c r="L77" s="24">
        <f t="shared" si="5"/>
        <v>38080</v>
      </c>
      <c r="M77" s="9"/>
      <c r="N77" s="88"/>
      <c r="O77" s="120" t="s">
        <v>168</v>
      </c>
      <c r="P77" s="121"/>
      <c r="Q77" s="102"/>
      <c r="R77" s="22">
        <v>147178</v>
      </c>
      <c r="S77" s="23">
        <v>10</v>
      </c>
      <c r="T77" s="24">
        <f t="shared" si="6"/>
        <v>147188</v>
      </c>
      <c r="U77" s="46">
        <v>329765</v>
      </c>
      <c r="V77" s="46">
        <v>1627</v>
      </c>
      <c r="W77" s="47">
        <v>1945</v>
      </c>
      <c r="X77" s="24">
        <f t="shared" si="7"/>
        <v>478580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108794</v>
      </c>
      <c r="G78" s="23">
        <f>SUM(G76:G77)</f>
        <v>26</v>
      </c>
      <c r="H78" s="24">
        <f t="shared" si="4"/>
        <v>108820</v>
      </c>
      <c r="I78" s="22">
        <f>SUM(I76:I77)</f>
        <v>228149</v>
      </c>
      <c r="J78" s="22">
        <f>SUM(J76:J77)</f>
        <v>1613</v>
      </c>
      <c r="K78" s="22">
        <f>SUM(K76:K77)</f>
        <v>1800</v>
      </c>
      <c r="L78" s="24">
        <f t="shared" si="5"/>
        <v>338582</v>
      </c>
      <c r="M78" s="9"/>
      <c r="N78" s="88"/>
      <c r="O78" s="135" t="s">
        <v>169</v>
      </c>
      <c r="P78" s="101" t="s">
        <v>170</v>
      </c>
      <c r="Q78" s="102"/>
      <c r="R78" s="22">
        <v>199158</v>
      </c>
      <c r="S78" s="23">
        <v>14</v>
      </c>
      <c r="T78" s="24">
        <f t="shared" si="6"/>
        <v>199172</v>
      </c>
      <c r="U78" s="46">
        <v>438019</v>
      </c>
      <c r="V78" s="46">
        <v>2231</v>
      </c>
      <c r="W78" s="47">
        <v>3041</v>
      </c>
      <c r="X78" s="24">
        <f t="shared" si="7"/>
        <v>639422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1917337</v>
      </c>
      <c r="G79" s="32">
        <f>SUM(G32,G35,G38:G39,G43,G46,G49,G52:G53,G56:G58,G61,G64,G67:G70,G73:G75,G78)</f>
        <v>335</v>
      </c>
      <c r="H79" s="33">
        <f t="shared" si="4"/>
        <v>1917672</v>
      </c>
      <c r="I79" s="31">
        <f>SUM(I32,I35,I38:I39,I43,I46,I49,I52:I53,I56:I58,I61,I64,I67:I70,I73:I75,I78)</f>
        <v>4993361</v>
      </c>
      <c r="J79" s="31">
        <f>SUM(J32,J35,J38:J39,J43,J46,J49,J52:J53,J56:J58,J61,J64,J67:J70,J73:J75,J78)</f>
        <v>40672</v>
      </c>
      <c r="K79" s="31">
        <f>SUM(K32,K35,K38:K39,K43,K46,K49,K52:K53,K56:K58,K61,K64,K67:K70,K73:K75,K78)</f>
        <v>110731</v>
      </c>
      <c r="L79" s="33">
        <f t="shared" si="5"/>
        <v>6951705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24600</v>
      </c>
      <c r="S79" s="23">
        <f t="shared" si="8"/>
        <v>0</v>
      </c>
      <c r="T79" s="24">
        <f t="shared" si="8"/>
        <v>24600</v>
      </c>
      <c r="U79" s="46">
        <f t="shared" si="8"/>
        <v>35312</v>
      </c>
      <c r="V79" s="46">
        <f t="shared" si="8"/>
        <v>292</v>
      </c>
      <c r="W79" s="47">
        <f t="shared" si="8"/>
        <v>365</v>
      </c>
      <c r="X79" s="24">
        <f>SUM(T79:V79)</f>
        <v>60204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1226675</v>
      </c>
      <c r="S80" s="32">
        <f>SUM(S67:S79)</f>
        <v>101</v>
      </c>
      <c r="T80" s="33">
        <f t="shared" ref="T80:T85" si="9">SUM(R80:S80)</f>
        <v>1226776</v>
      </c>
      <c r="U80" s="37">
        <f>SUM(U67:U79)</f>
        <v>3251492</v>
      </c>
      <c r="V80" s="37">
        <f>SUM(V67:V79)</f>
        <v>17982</v>
      </c>
      <c r="W80" s="40">
        <f>SUM(W67:W79)</f>
        <v>27237</v>
      </c>
      <c r="X80" s="33">
        <f t="shared" ref="X80:X85" si="10">SUM(T80:V80)</f>
        <v>4496250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116891</v>
      </c>
      <c r="S81" s="14">
        <v>1</v>
      </c>
      <c r="T81" s="15">
        <f t="shared" si="9"/>
        <v>116892</v>
      </c>
      <c r="U81" s="51">
        <v>428425</v>
      </c>
      <c r="V81" s="16">
        <v>2368</v>
      </c>
      <c r="W81" s="13">
        <v>1824</v>
      </c>
      <c r="X81" s="15">
        <f t="shared" si="10"/>
        <v>547685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11596</v>
      </c>
      <c r="S82" s="23">
        <v>0</v>
      </c>
      <c r="T82" s="24">
        <f t="shared" si="9"/>
        <v>11596</v>
      </c>
      <c r="U82" s="25">
        <v>21183</v>
      </c>
      <c r="V82" s="25">
        <v>193</v>
      </c>
      <c r="W82" s="22">
        <v>114</v>
      </c>
      <c r="X82" s="24">
        <f t="shared" si="10"/>
        <v>32972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10442</v>
      </c>
      <c r="S83" s="23">
        <v>0</v>
      </c>
      <c r="T83" s="24">
        <f t="shared" si="9"/>
        <v>10442</v>
      </c>
      <c r="U83" s="25">
        <v>19305</v>
      </c>
      <c r="V83" s="25">
        <v>173</v>
      </c>
      <c r="W83" s="22">
        <v>180</v>
      </c>
      <c r="X83" s="24">
        <f t="shared" si="10"/>
        <v>29920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138929</v>
      </c>
      <c r="S84" s="32">
        <f>SUM(S81:S83)</f>
        <v>1</v>
      </c>
      <c r="T84" s="33">
        <f t="shared" si="9"/>
        <v>138930</v>
      </c>
      <c r="U84" s="34">
        <f>SUM(U81:U83)</f>
        <v>468913</v>
      </c>
      <c r="V84" s="34">
        <f>SUM(V81:V83)</f>
        <v>2734</v>
      </c>
      <c r="W84" s="31">
        <f>SUM(W81:W83)</f>
        <v>2118</v>
      </c>
      <c r="X84" s="33">
        <f t="shared" si="10"/>
        <v>610577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8382518</v>
      </c>
      <c r="S85" s="54">
        <f>SUM(G31,G13,G79,S14,S38,S50,S61,S66,S80,S84)</f>
        <v>1221</v>
      </c>
      <c r="T85" s="55">
        <f t="shared" si="9"/>
        <v>8383739</v>
      </c>
      <c r="U85" s="56">
        <f>SUM(I31,I13,I79,U14,U38,U50,U61,U66,U80,U84)</f>
        <v>22684256</v>
      </c>
      <c r="V85" s="56">
        <f>SUM(J31,J13,J79,V14,V38,V50,V61,V66,V80,V84)</f>
        <v>161985</v>
      </c>
      <c r="W85" s="57">
        <f>SUM(K31,K13,K79,W14,W38,W50,W61,W66,W80,W84)</f>
        <v>292669</v>
      </c>
      <c r="X85" s="55">
        <f t="shared" si="10"/>
        <v>31229980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806</v>
      </c>
      <c r="S91" s="61">
        <v>0</v>
      </c>
      <c r="T91" s="61">
        <f>SUM(R91:S91)</f>
        <v>806</v>
      </c>
      <c r="U91" s="61">
        <v>462</v>
      </c>
      <c r="V91" s="61">
        <v>5</v>
      </c>
      <c r="W91" s="61">
        <v>16</v>
      </c>
      <c r="X91" s="61">
        <f>SUM(U91:W91)</f>
        <v>483</v>
      </c>
    </row>
    <row r="92" spans="1:256" hidden="1" x14ac:dyDescent="0.15">
      <c r="N92" s="140"/>
      <c r="O92" s="141"/>
      <c r="P92" s="140"/>
      <c r="Q92" s="60" t="s">
        <v>179</v>
      </c>
      <c r="R92" s="61">
        <v>23794</v>
      </c>
      <c r="S92" s="61">
        <v>0</v>
      </c>
      <c r="T92" s="61">
        <f>SUM(R92:S92)</f>
        <v>23794</v>
      </c>
      <c r="U92" s="61">
        <v>34850</v>
      </c>
      <c r="V92" s="61">
        <v>287</v>
      </c>
      <c r="W92" s="61">
        <v>349</v>
      </c>
      <c r="X92" s="61">
        <f>SUM(U92:W92)</f>
        <v>35486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200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113512</v>
      </c>
      <c r="S4" s="14">
        <v>5</v>
      </c>
      <c r="T4" s="15">
        <f t="shared" ref="T4:T67" si="0">SUM(R4:S4)</f>
        <v>113517</v>
      </c>
      <c r="U4" s="16">
        <v>374013</v>
      </c>
      <c r="V4" s="16">
        <v>2257</v>
      </c>
      <c r="W4" s="13">
        <v>2339</v>
      </c>
      <c r="X4" s="15">
        <f t="shared" ref="X4:X67" si="1">SUM(T4:V4)</f>
        <v>489787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96661</v>
      </c>
      <c r="S5" s="23">
        <v>7</v>
      </c>
      <c r="T5" s="24">
        <f t="shared" si="0"/>
        <v>96668</v>
      </c>
      <c r="U5" s="25">
        <v>244172</v>
      </c>
      <c r="V5" s="25">
        <v>1511</v>
      </c>
      <c r="W5" s="22">
        <v>1634</v>
      </c>
      <c r="X5" s="24">
        <f t="shared" si="1"/>
        <v>342351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86872</v>
      </c>
      <c r="G6" s="14">
        <v>10</v>
      </c>
      <c r="H6" s="15">
        <f t="shared" ref="H6:H42" si="2">SUM(F6:G6)</f>
        <v>86882</v>
      </c>
      <c r="I6" s="16">
        <v>389680</v>
      </c>
      <c r="J6" s="16">
        <v>3657</v>
      </c>
      <c r="K6" s="13">
        <v>8396</v>
      </c>
      <c r="L6" s="15">
        <f t="shared" ref="L6:L42" si="3">SUM(H6:J6)</f>
        <v>480219</v>
      </c>
      <c r="M6" s="12"/>
      <c r="N6" s="88"/>
      <c r="O6" s="96" t="s">
        <v>15</v>
      </c>
      <c r="P6" s="82"/>
      <c r="Q6" s="83"/>
      <c r="R6" s="22">
        <v>84145</v>
      </c>
      <c r="S6" s="23">
        <v>9</v>
      </c>
      <c r="T6" s="24">
        <f t="shared" si="0"/>
        <v>84154</v>
      </c>
      <c r="U6" s="25">
        <v>284866</v>
      </c>
      <c r="V6" s="25">
        <v>1290</v>
      </c>
      <c r="W6" s="22">
        <v>2039</v>
      </c>
      <c r="X6" s="24">
        <f t="shared" si="1"/>
        <v>370310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28452</v>
      </c>
      <c r="G7" s="23">
        <v>1</v>
      </c>
      <c r="H7" s="24">
        <f t="shared" si="2"/>
        <v>28453</v>
      </c>
      <c r="I7" s="25">
        <v>96159</v>
      </c>
      <c r="J7" s="25">
        <v>514</v>
      </c>
      <c r="K7" s="22">
        <v>960</v>
      </c>
      <c r="L7" s="24">
        <f t="shared" si="3"/>
        <v>125126</v>
      </c>
      <c r="M7" s="12"/>
      <c r="N7" s="88"/>
      <c r="O7" s="84" t="s">
        <v>17</v>
      </c>
      <c r="P7" s="82" t="s">
        <v>18</v>
      </c>
      <c r="Q7" s="83"/>
      <c r="R7" s="22">
        <v>55460</v>
      </c>
      <c r="S7" s="23">
        <v>5</v>
      </c>
      <c r="T7" s="24">
        <f t="shared" si="0"/>
        <v>55465</v>
      </c>
      <c r="U7" s="25">
        <v>150388</v>
      </c>
      <c r="V7" s="25">
        <v>758</v>
      </c>
      <c r="W7" s="22">
        <v>1023</v>
      </c>
      <c r="X7" s="24">
        <f t="shared" si="1"/>
        <v>206611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41087</v>
      </c>
      <c r="G8" s="23">
        <v>3</v>
      </c>
      <c r="H8" s="24">
        <f t="shared" si="2"/>
        <v>41090</v>
      </c>
      <c r="I8" s="25">
        <v>122432</v>
      </c>
      <c r="J8" s="25">
        <v>854</v>
      </c>
      <c r="K8" s="22">
        <v>1746</v>
      </c>
      <c r="L8" s="24">
        <f t="shared" si="3"/>
        <v>164376</v>
      </c>
      <c r="M8" s="12"/>
      <c r="N8" s="88"/>
      <c r="O8" s="84"/>
      <c r="P8" s="82" t="s">
        <v>20</v>
      </c>
      <c r="Q8" s="83"/>
      <c r="R8" s="22">
        <v>27406</v>
      </c>
      <c r="S8" s="23">
        <v>14</v>
      </c>
      <c r="T8" s="24">
        <f t="shared" si="0"/>
        <v>27420</v>
      </c>
      <c r="U8" s="25">
        <v>123604</v>
      </c>
      <c r="V8" s="25">
        <v>787</v>
      </c>
      <c r="W8" s="22">
        <v>1232</v>
      </c>
      <c r="X8" s="24">
        <f t="shared" si="1"/>
        <v>151811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27953</v>
      </c>
      <c r="G9" s="23">
        <v>2</v>
      </c>
      <c r="H9" s="24">
        <f t="shared" si="2"/>
        <v>27955</v>
      </c>
      <c r="I9" s="25">
        <v>93635</v>
      </c>
      <c r="J9" s="25">
        <v>517</v>
      </c>
      <c r="K9" s="22">
        <v>959</v>
      </c>
      <c r="L9" s="24">
        <f t="shared" si="3"/>
        <v>122107</v>
      </c>
      <c r="M9" s="12"/>
      <c r="N9" s="88"/>
      <c r="O9" s="84"/>
      <c r="P9" s="82" t="s">
        <v>10</v>
      </c>
      <c r="Q9" s="83"/>
      <c r="R9" s="26">
        <f>SUM(R7:R8)</f>
        <v>82866</v>
      </c>
      <c r="S9" s="23">
        <f>SUM(S7:S8)</f>
        <v>19</v>
      </c>
      <c r="T9" s="24">
        <f t="shared" si="0"/>
        <v>82885</v>
      </c>
      <c r="U9" s="22">
        <f>SUM(U7:U8)</f>
        <v>273992</v>
      </c>
      <c r="V9" s="22">
        <f>SUM(V7:V8)</f>
        <v>1545</v>
      </c>
      <c r="W9" s="22">
        <f>SUM(W7:W8)</f>
        <v>2255</v>
      </c>
      <c r="X9" s="24">
        <f t="shared" si="1"/>
        <v>358422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21908</v>
      </c>
      <c r="G10" s="23">
        <v>0</v>
      </c>
      <c r="H10" s="24">
        <f t="shared" si="2"/>
        <v>21908</v>
      </c>
      <c r="I10" s="25">
        <v>68786</v>
      </c>
      <c r="J10" s="25">
        <v>383</v>
      </c>
      <c r="K10" s="22">
        <v>781</v>
      </c>
      <c r="L10" s="24">
        <f t="shared" si="3"/>
        <v>91077</v>
      </c>
      <c r="M10" s="12"/>
      <c r="N10" s="88"/>
      <c r="O10" s="84" t="s">
        <v>23</v>
      </c>
      <c r="P10" s="82" t="s">
        <v>24</v>
      </c>
      <c r="Q10" s="83"/>
      <c r="R10" s="22">
        <v>151183</v>
      </c>
      <c r="S10" s="23">
        <v>31</v>
      </c>
      <c r="T10" s="24">
        <f t="shared" si="0"/>
        <v>151214</v>
      </c>
      <c r="U10" s="25">
        <v>285575</v>
      </c>
      <c r="V10" s="25">
        <v>2084</v>
      </c>
      <c r="W10" s="22">
        <v>2480</v>
      </c>
      <c r="X10" s="24">
        <f t="shared" si="1"/>
        <v>438873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26626</v>
      </c>
      <c r="G11" s="23">
        <v>2</v>
      </c>
      <c r="H11" s="24">
        <f t="shared" si="2"/>
        <v>26628</v>
      </c>
      <c r="I11" s="25">
        <v>77881</v>
      </c>
      <c r="J11" s="25">
        <v>383</v>
      </c>
      <c r="K11" s="22">
        <v>866</v>
      </c>
      <c r="L11" s="24">
        <f t="shared" si="3"/>
        <v>104892</v>
      </c>
      <c r="M11" s="12"/>
      <c r="N11" s="88"/>
      <c r="O11" s="84"/>
      <c r="P11" s="85" t="s">
        <v>26</v>
      </c>
      <c r="Q11" s="65" t="s">
        <v>27</v>
      </c>
      <c r="R11" s="22">
        <v>125258</v>
      </c>
      <c r="S11" s="23">
        <v>23</v>
      </c>
      <c r="T11" s="24">
        <f t="shared" si="0"/>
        <v>125281</v>
      </c>
      <c r="U11" s="25">
        <v>237167</v>
      </c>
      <c r="V11" s="25">
        <v>1720</v>
      </c>
      <c r="W11" s="22">
        <v>2345</v>
      </c>
      <c r="X11" s="24">
        <f t="shared" si="1"/>
        <v>364168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24644</v>
      </c>
      <c r="G12" s="23">
        <v>3</v>
      </c>
      <c r="H12" s="24">
        <f t="shared" si="2"/>
        <v>24647</v>
      </c>
      <c r="I12" s="25">
        <v>63532</v>
      </c>
      <c r="J12" s="25">
        <v>415</v>
      </c>
      <c r="K12" s="22">
        <v>778</v>
      </c>
      <c r="L12" s="24">
        <f t="shared" si="3"/>
        <v>88594</v>
      </c>
      <c r="M12" s="12"/>
      <c r="N12" s="88"/>
      <c r="O12" s="84"/>
      <c r="P12" s="86"/>
      <c r="Q12" s="65" t="s">
        <v>29</v>
      </c>
      <c r="R12" s="28">
        <v>25506</v>
      </c>
      <c r="S12" s="29">
        <v>5</v>
      </c>
      <c r="T12" s="24">
        <f t="shared" si="0"/>
        <v>25511</v>
      </c>
      <c r="U12" s="30">
        <v>56781</v>
      </c>
      <c r="V12" s="30">
        <v>385</v>
      </c>
      <c r="W12" s="28">
        <v>510</v>
      </c>
      <c r="X12" s="24">
        <f t="shared" si="1"/>
        <v>82677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257542</v>
      </c>
      <c r="G13" s="32">
        <f>SUM(G6:G12)</f>
        <v>21</v>
      </c>
      <c r="H13" s="33">
        <f t="shared" si="2"/>
        <v>257563</v>
      </c>
      <c r="I13" s="34">
        <f>SUM(I6:I12)</f>
        <v>912105</v>
      </c>
      <c r="J13" s="34">
        <f>SUM(J6:J12)</f>
        <v>6723</v>
      </c>
      <c r="K13" s="31">
        <f>SUM(K6:K12)</f>
        <v>14486</v>
      </c>
      <c r="L13" s="33">
        <f t="shared" si="3"/>
        <v>1176391</v>
      </c>
      <c r="M13" s="12"/>
      <c r="N13" s="88"/>
      <c r="O13" s="84"/>
      <c r="P13" s="86"/>
      <c r="Q13" s="65" t="s">
        <v>10</v>
      </c>
      <c r="R13" s="26">
        <f>SUM(R11:R12)</f>
        <v>150764</v>
      </c>
      <c r="S13" s="23">
        <f>SUM(S11:S12)</f>
        <v>28</v>
      </c>
      <c r="T13" s="24">
        <f t="shared" si="0"/>
        <v>150792</v>
      </c>
      <c r="U13" s="22">
        <f>SUM(U11:U12)</f>
        <v>293948</v>
      </c>
      <c r="V13" s="22">
        <f>SUM(V11:V12)</f>
        <v>2105</v>
      </c>
      <c r="W13" s="22">
        <f>SUM(W11:W12)</f>
        <v>2855</v>
      </c>
      <c r="X13" s="24">
        <f t="shared" si="1"/>
        <v>446845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82959</v>
      </c>
      <c r="G14" s="23">
        <v>3</v>
      </c>
      <c r="H14" s="24">
        <f t="shared" si="2"/>
        <v>82962</v>
      </c>
      <c r="I14" s="25">
        <v>205765</v>
      </c>
      <c r="J14" s="25">
        <v>1572</v>
      </c>
      <c r="K14" s="22">
        <v>1504</v>
      </c>
      <c r="L14" s="24">
        <f t="shared" si="3"/>
        <v>290299</v>
      </c>
      <c r="M14" s="12"/>
      <c r="N14" s="89"/>
      <c r="O14" s="103" t="s">
        <v>30</v>
      </c>
      <c r="P14" s="104"/>
      <c r="Q14" s="105"/>
      <c r="R14" s="35">
        <f>SUM(R4:R6,R9:R10,R13)</f>
        <v>679131</v>
      </c>
      <c r="S14" s="32">
        <f>SUM(S4:S6,S9:S10,S13)</f>
        <v>99</v>
      </c>
      <c r="T14" s="33">
        <f t="shared" si="0"/>
        <v>679230</v>
      </c>
      <c r="U14" s="31">
        <f>SUM(U4:U6,U9:U10,U13)</f>
        <v>1756566</v>
      </c>
      <c r="V14" s="31">
        <f>SUM(V4:V6,V9:V10,V13)</f>
        <v>10792</v>
      </c>
      <c r="W14" s="31">
        <f>SUM(W4:W6,W9:W10,W13)</f>
        <v>13602</v>
      </c>
      <c r="X14" s="33">
        <f t="shared" si="1"/>
        <v>2446588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50898</v>
      </c>
      <c r="G15" s="23">
        <v>0</v>
      </c>
      <c r="H15" s="24">
        <f t="shared" si="2"/>
        <v>50898</v>
      </c>
      <c r="I15" s="25">
        <v>118509</v>
      </c>
      <c r="J15" s="25">
        <v>842</v>
      </c>
      <c r="K15" s="22">
        <v>842</v>
      </c>
      <c r="L15" s="24">
        <f t="shared" si="3"/>
        <v>170249</v>
      </c>
      <c r="M15" s="12"/>
      <c r="N15" s="87" t="s">
        <v>35</v>
      </c>
      <c r="O15" s="93" t="s">
        <v>36</v>
      </c>
      <c r="P15" s="94"/>
      <c r="Q15" s="95"/>
      <c r="R15" s="13">
        <v>78693</v>
      </c>
      <c r="S15" s="14">
        <v>4</v>
      </c>
      <c r="T15" s="15">
        <f t="shared" si="0"/>
        <v>78697</v>
      </c>
      <c r="U15" s="16">
        <v>208722</v>
      </c>
      <c r="V15" s="16">
        <v>1226</v>
      </c>
      <c r="W15" s="13">
        <v>1298</v>
      </c>
      <c r="X15" s="15">
        <f t="shared" si="1"/>
        <v>288645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79782</v>
      </c>
      <c r="G16" s="23">
        <v>9</v>
      </c>
      <c r="H16" s="24">
        <f t="shared" si="2"/>
        <v>79791</v>
      </c>
      <c r="I16" s="25">
        <v>150012</v>
      </c>
      <c r="J16" s="25">
        <v>1006</v>
      </c>
      <c r="K16" s="22">
        <v>1280</v>
      </c>
      <c r="L16" s="24">
        <f t="shared" si="3"/>
        <v>230809</v>
      </c>
      <c r="M16" s="12"/>
      <c r="N16" s="88"/>
      <c r="O16" s="97" t="s">
        <v>39</v>
      </c>
      <c r="P16" s="100" t="s">
        <v>40</v>
      </c>
      <c r="Q16" s="81"/>
      <c r="R16" s="22">
        <v>147882</v>
      </c>
      <c r="S16" s="23">
        <v>26</v>
      </c>
      <c r="T16" s="24">
        <f t="shared" si="0"/>
        <v>147908</v>
      </c>
      <c r="U16" s="25">
        <v>463672</v>
      </c>
      <c r="V16" s="25">
        <v>2622</v>
      </c>
      <c r="W16" s="22">
        <v>3142</v>
      </c>
      <c r="X16" s="24">
        <f t="shared" si="1"/>
        <v>614202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30287</v>
      </c>
      <c r="G17" s="23">
        <v>1</v>
      </c>
      <c r="H17" s="24">
        <f t="shared" si="2"/>
        <v>30288</v>
      </c>
      <c r="I17" s="25">
        <v>94895</v>
      </c>
      <c r="J17" s="25">
        <v>606</v>
      </c>
      <c r="K17" s="22">
        <v>924</v>
      </c>
      <c r="L17" s="24">
        <f t="shared" si="3"/>
        <v>125789</v>
      </c>
      <c r="M17" s="12"/>
      <c r="N17" s="88"/>
      <c r="O17" s="98"/>
      <c r="P17" s="100" t="s">
        <v>42</v>
      </c>
      <c r="Q17" s="81"/>
      <c r="R17" s="22">
        <v>22278</v>
      </c>
      <c r="S17" s="23">
        <v>5</v>
      </c>
      <c r="T17" s="24">
        <f t="shared" si="0"/>
        <v>22283</v>
      </c>
      <c r="U17" s="25">
        <v>39433</v>
      </c>
      <c r="V17" s="25">
        <v>294</v>
      </c>
      <c r="W17" s="22">
        <v>296</v>
      </c>
      <c r="X17" s="24">
        <f t="shared" si="1"/>
        <v>62010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34662</v>
      </c>
      <c r="G18" s="23">
        <v>1</v>
      </c>
      <c r="H18" s="24">
        <f t="shared" si="2"/>
        <v>34663</v>
      </c>
      <c r="I18" s="25">
        <v>71552</v>
      </c>
      <c r="J18" s="25">
        <v>397</v>
      </c>
      <c r="K18" s="22">
        <v>512</v>
      </c>
      <c r="L18" s="24">
        <f t="shared" si="3"/>
        <v>106612</v>
      </c>
      <c r="M18" s="12"/>
      <c r="N18" s="88"/>
      <c r="O18" s="99"/>
      <c r="P18" s="100" t="s">
        <v>10</v>
      </c>
      <c r="Q18" s="81"/>
      <c r="R18" s="22">
        <f>SUM(R16:R17)</f>
        <v>170160</v>
      </c>
      <c r="S18" s="23">
        <f>SUM(S16:S17)</f>
        <v>31</v>
      </c>
      <c r="T18" s="24">
        <f t="shared" si="0"/>
        <v>170191</v>
      </c>
      <c r="U18" s="25">
        <f>SUM(U16:U17)</f>
        <v>503105</v>
      </c>
      <c r="V18" s="25">
        <f>SUM(V16:V17)</f>
        <v>2916</v>
      </c>
      <c r="W18" s="22">
        <f>SUM(W16:W17)</f>
        <v>3438</v>
      </c>
      <c r="X18" s="24">
        <f t="shared" si="1"/>
        <v>676212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144731</v>
      </c>
      <c r="G19" s="23">
        <f>SUM(G16:G18)</f>
        <v>11</v>
      </c>
      <c r="H19" s="24">
        <f t="shared" si="2"/>
        <v>144742</v>
      </c>
      <c r="I19" s="25">
        <f>SUM(I16:I18)</f>
        <v>316459</v>
      </c>
      <c r="J19" s="25">
        <f>SUM(J16:J18)</f>
        <v>2009</v>
      </c>
      <c r="K19" s="22">
        <f>SUM(K16:K18)</f>
        <v>2716</v>
      </c>
      <c r="L19" s="24">
        <f>SUM(H19:J19)</f>
        <v>463210</v>
      </c>
      <c r="M19" s="12"/>
      <c r="N19" s="88"/>
      <c r="O19" s="115" t="s">
        <v>44</v>
      </c>
      <c r="P19" s="101" t="s">
        <v>45</v>
      </c>
      <c r="Q19" s="102"/>
      <c r="R19" s="22">
        <v>75209</v>
      </c>
      <c r="S19" s="23">
        <v>14</v>
      </c>
      <c r="T19" s="24">
        <f t="shared" si="0"/>
        <v>75223</v>
      </c>
      <c r="U19" s="25">
        <v>258356</v>
      </c>
      <c r="V19" s="25">
        <v>1298</v>
      </c>
      <c r="W19" s="22">
        <v>1917</v>
      </c>
      <c r="X19" s="24">
        <f t="shared" si="1"/>
        <v>334877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126235</v>
      </c>
      <c r="G20" s="23">
        <v>10</v>
      </c>
      <c r="H20" s="24">
        <f t="shared" si="2"/>
        <v>126245</v>
      </c>
      <c r="I20" s="25">
        <v>320781</v>
      </c>
      <c r="J20" s="25">
        <v>2683</v>
      </c>
      <c r="K20" s="22">
        <v>2425</v>
      </c>
      <c r="L20" s="24">
        <f t="shared" si="3"/>
        <v>449709</v>
      </c>
      <c r="M20" s="12"/>
      <c r="N20" s="88"/>
      <c r="O20" s="116"/>
      <c r="P20" s="101" t="s">
        <v>47</v>
      </c>
      <c r="Q20" s="102"/>
      <c r="R20" s="22">
        <v>100489</v>
      </c>
      <c r="S20" s="23">
        <v>14</v>
      </c>
      <c r="T20" s="24">
        <f t="shared" si="0"/>
        <v>100503</v>
      </c>
      <c r="U20" s="25">
        <v>351602</v>
      </c>
      <c r="V20" s="25">
        <v>1381</v>
      </c>
      <c r="W20" s="22">
        <v>2675</v>
      </c>
      <c r="X20" s="24">
        <f t="shared" si="1"/>
        <v>453486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32977</v>
      </c>
      <c r="G21" s="23">
        <v>4</v>
      </c>
      <c r="H21" s="24">
        <f t="shared" si="2"/>
        <v>32981</v>
      </c>
      <c r="I21" s="25">
        <v>145962</v>
      </c>
      <c r="J21" s="25">
        <v>979</v>
      </c>
      <c r="K21" s="22">
        <v>2593</v>
      </c>
      <c r="L21" s="24">
        <f t="shared" si="3"/>
        <v>179922</v>
      </c>
      <c r="M21" s="12"/>
      <c r="N21" s="88"/>
      <c r="O21" s="116"/>
      <c r="P21" s="117" t="s">
        <v>49</v>
      </c>
      <c r="Q21" s="65" t="s">
        <v>49</v>
      </c>
      <c r="R21" s="28">
        <v>17210</v>
      </c>
      <c r="S21" s="29">
        <v>1</v>
      </c>
      <c r="T21" s="36">
        <f t="shared" si="0"/>
        <v>17211</v>
      </c>
      <c r="U21" s="30">
        <v>58016</v>
      </c>
      <c r="V21" s="30">
        <v>333</v>
      </c>
      <c r="W21" s="28">
        <v>669</v>
      </c>
      <c r="X21" s="36">
        <f t="shared" si="1"/>
        <v>75560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159212</v>
      </c>
      <c r="G22" s="23">
        <f>SUM(G20:G21)</f>
        <v>14</v>
      </c>
      <c r="H22" s="24">
        <f t="shared" si="2"/>
        <v>159226</v>
      </c>
      <c r="I22" s="22">
        <f>SUM(I20:I21)</f>
        <v>466743</v>
      </c>
      <c r="J22" s="22">
        <f>SUM(J20:J21)</f>
        <v>3662</v>
      </c>
      <c r="K22" s="22">
        <f>SUM(K20:K21)</f>
        <v>5018</v>
      </c>
      <c r="L22" s="24">
        <f t="shared" si="3"/>
        <v>629631</v>
      </c>
      <c r="M22" s="12"/>
      <c r="N22" s="88"/>
      <c r="O22" s="116"/>
      <c r="P22" s="118"/>
      <c r="Q22" s="65" t="s">
        <v>50</v>
      </c>
      <c r="R22" s="28">
        <v>36918</v>
      </c>
      <c r="S22" s="29">
        <v>3</v>
      </c>
      <c r="T22" s="36">
        <f t="shared" si="0"/>
        <v>36921</v>
      </c>
      <c r="U22" s="30">
        <v>89955</v>
      </c>
      <c r="V22" s="30">
        <v>601</v>
      </c>
      <c r="W22" s="28">
        <v>735</v>
      </c>
      <c r="X22" s="36">
        <f t="shared" si="1"/>
        <v>127477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122224</v>
      </c>
      <c r="G23" s="23">
        <v>6</v>
      </c>
      <c r="H23" s="24">
        <f t="shared" si="2"/>
        <v>122230</v>
      </c>
      <c r="I23" s="25">
        <v>249062</v>
      </c>
      <c r="J23" s="25">
        <v>1942</v>
      </c>
      <c r="K23" s="22">
        <v>2063</v>
      </c>
      <c r="L23" s="24">
        <f t="shared" si="3"/>
        <v>373234</v>
      </c>
      <c r="M23" s="12"/>
      <c r="N23" s="88"/>
      <c r="O23" s="116"/>
      <c r="P23" s="118"/>
      <c r="Q23" s="65" t="s">
        <v>52</v>
      </c>
      <c r="R23" s="28">
        <v>41487</v>
      </c>
      <c r="S23" s="29">
        <v>8</v>
      </c>
      <c r="T23" s="36">
        <f t="shared" si="0"/>
        <v>41495</v>
      </c>
      <c r="U23" s="30">
        <v>137935</v>
      </c>
      <c r="V23" s="30">
        <v>763</v>
      </c>
      <c r="W23" s="28">
        <v>928</v>
      </c>
      <c r="X23" s="36">
        <f t="shared" si="1"/>
        <v>180193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92502</v>
      </c>
      <c r="G24" s="23">
        <v>6</v>
      </c>
      <c r="H24" s="24">
        <f t="shared" si="2"/>
        <v>92508</v>
      </c>
      <c r="I24" s="25">
        <v>210036</v>
      </c>
      <c r="J24" s="25">
        <v>1633</v>
      </c>
      <c r="K24" s="22">
        <v>1824</v>
      </c>
      <c r="L24" s="24">
        <f t="shared" si="3"/>
        <v>304177</v>
      </c>
      <c r="M24" s="12"/>
      <c r="N24" s="88"/>
      <c r="O24" s="107"/>
      <c r="P24" s="119"/>
      <c r="Q24" s="65" t="s">
        <v>10</v>
      </c>
      <c r="R24" s="22">
        <f>SUM(R21:R23)</f>
        <v>95615</v>
      </c>
      <c r="S24" s="23">
        <f>SUM(S21:S23)</f>
        <v>12</v>
      </c>
      <c r="T24" s="24">
        <f t="shared" si="0"/>
        <v>95627</v>
      </c>
      <c r="U24" s="25">
        <f>SUM(U21:U23)</f>
        <v>285906</v>
      </c>
      <c r="V24" s="25">
        <f>SUM(V21:V23)</f>
        <v>1697</v>
      </c>
      <c r="W24" s="22">
        <f>SUM(W21:W23)</f>
        <v>2332</v>
      </c>
      <c r="X24" s="24">
        <f t="shared" si="1"/>
        <v>383230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33006</v>
      </c>
      <c r="G25" s="23">
        <v>1</v>
      </c>
      <c r="H25" s="24">
        <f t="shared" si="2"/>
        <v>33007</v>
      </c>
      <c r="I25" s="25">
        <v>76695</v>
      </c>
      <c r="J25" s="25">
        <v>728</v>
      </c>
      <c r="K25" s="22">
        <v>446</v>
      </c>
      <c r="L25" s="24">
        <f t="shared" si="3"/>
        <v>110430</v>
      </c>
      <c r="M25" s="12"/>
      <c r="N25" s="88"/>
      <c r="O25" s="115" t="s">
        <v>56</v>
      </c>
      <c r="P25" s="101" t="s">
        <v>57</v>
      </c>
      <c r="Q25" s="102"/>
      <c r="R25" s="22">
        <v>126235</v>
      </c>
      <c r="S25" s="23">
        <v>32</v>
      </c>
      <c r="T25" s="36">
        <f t="shared" si="0"/>
        <v>126267</v>
      </c>
      <c r="U25" s="25">
        <v>478173</v>
      </c>
      <c r="V25" s="25">
        <v>3767</v>
      </c>
      <c r="W25" s="22">
        <v>7795</v>
      </c>
      <c r="X25" s="36">
        <f t="shared" si="1"/>
        <v>608207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95687</v>
      </c>
      <c r="G26" s="23">
        <v>5</v>
      </c>
      <c r="H26" s="24">
        <f t="shared" si="2"/>
        <v>95692</v>
      </c>
      <c r="I26" s="25">
        <v>217511</v>
      </c>
      <c r="J26" s="25">
        <v>1557</v>
      </c>
      <c r="K26" s="22">
        <v>1598</v>
      </c>
      <c r="L26" s="24">
        <f t="shared" si="3"/>
        <v>314760</v>
      </c>
      <c r="M26" s="12"/>
      <c r="N26" s="88"/>
      <c r="O26" s="116"/>
      <c r="P26" s="101" t="s">
        <v>61</v>
      </c>
      <c r="Q26" s="102"/>
      <c r="R26" s="22">
        <v>64862</v>
      </c>
      <c r="S26" s="23">
        <v>8</v>
      </c>
      <c r="T26" s="24">
        <f t="shared" si="0"/>
        <v>64870</v>
      </c>
      <c r="U26" s="25">
        <v>179927</v>
      </c>
      <c r="V26" s="25">
        <v>776</v>
      </c>
      <c r="W26" s="22">
        <v>1313</v>
      </c>
      <c r="X26" s="36">
        <f t="shared" si="1"/>
        <v>245573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34796</v>
      </c>
      <c r="G27" s="23">
        <v>2</v>
      </c>
      <c r="H27" s="24">
        <f t="shared" si="2"/>
        <v>34798</v>
      </c>
      <c r="I27" s="25">
        <v>61793</v>
      </c>
      <c r="J27" s="25">
        <v>790</v>
      </c>
      <c r="K27" s="22">
        <v>611</v>
      </c>
      <c r="L27" s="24">
        <f t="shared" si="3"/>
        <v>97381</v>
      </c>
      <c r="M27" s="12"/>
      <c r="N27" s="88"/>
      <c r="O27" s="116"/>
      <c r="P27" s="117" t="s">
        <v>63</v>
      </c>
      <c r="Q27" s="65" t="s">
        <v>63</v>
      </c>
      <c r="R27" s="22">
        <v>45402</v>
      </c>
      <c r="S27" s="23">
        <v>10</v>
      </c>
      <c r="T27" s="24">
        <f t="shared" si="0"/>
        <v>45412</v>
      </c>
      <c r="U27" s="25">
        <v>159409</v>
      </c>
      <c r="V27" s="25">
        <v>894</v>
      </c>
      <c r="W27" s="22">
        <v>1337</v>
      </c>
      <c r="X27" s="36">
        <f t="shared" si="1"/>
        <v>205715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22436</v>
      </c>
      <c r="G28" s="23">
        <v>1</v>
      </c>
      <c r="H28" s="24">
        <f t="shared" si="2"/>
        <v>22437</v>
      </c>
      <c r="I28" s="26">
        <v>70846</v>
      </c>
      <c r="J28" s="26">
        <v>513</v>
      </c>
      <c r="K28" s="22">
        <v>779</v>
      </c>
      <c r="L28" s="24">
        <f t="shared" si="3"/>
        <v>93796</v>
      </c>
      <c r="M28" s="12"/>
      <c r="N28" s="88"/>
      <c r="O28" s="116"/>
      <c r="P28" s="118"/>
      <c r="Q28" s="65" t="s">
        <v>65</v>
      </c>
      <c r="R28" s="22">
        <v>22516</v>
      </c>
      <c r="S28" s="23">
        <v>6</v>
      </c>
      <c r="T28" s="24">
        <f t="shared" si="0"/>
        <v>22522</v>
      </c>
      <c r="U28" s="25">
        <v>87504</v>
      </c>
      <c r="V28" s="25">
        <v>374</v>
      </c>
      <c r="W28" s="22">
        <v>882</v>
      </c>
      <c r="X28" s="36">
        <f t="shared" si="1"/>
        <v>110400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152919</v>
      </c>
      <c r="G29" s="23">
        <f>SUM(G26:G28)</f>
        <v>8</v>
      </c>
      <c r="H29" s="24">
        <f t="shared" si="2"/>
        <v>152927</v>
      </c>
      <c r="I29" s="22">
        <f>SUM(I26:I28)</f>
        <v>350150</v>
      </c>
      <c r="J29" s="22">
        <f>SUM(J26:J28)</f>
        <v>2860</v>
      </c>
      <c r="K29" s="22">
        <f>SUM(K26:K28)</f>
        <v>2988</v>
      </c>
      <c r="L29" s="24">
        <f t="shared" si="3"/>
        <v>505937</v>
      </c>
      <c r="M29" s="12"/>
      <c r="N29" s="88"/>
      <c r="O29" s="116"/>
      <c r="P29" s="118"/>
      <c r="Q29" s="65" t="s">
        <v>66</v>
      </c>
      <c r="R29" s="22">
        <v>24690</v>
      </c>
      <c r="S29" s="23">
        <v>9</v>
      </c>
      <c r="T29" s="24">
        <f t="shared" si="0"/>
        <v>24699</v>
      </c>
      <c r="U29" s="25">
        <v>79973</v>
      </c>
      <c r="V29" s="25">
        <v>462</v>
      </c>
      <c r="W29" s="22">
        <v>704</v>
      </c>
      <c r="X29" s="36">
        <f t="shared" si="1"/>
        <v>105134</v>
      </c>
    </row>
    <row r="30" spans="1:24" s="17" customFormat="1" ht="8.4499999999999993" customHeight="1" x14ac:dyDescent="0.15">
      <c r="A30" s="11"/>
      <c r="B30" s="88"/>
      <c r="C30" s="107"/>
      <c r="D30" s="101" t="s">
        <v>186</v>
      </c>
      <c r="E30" s="102"/>
      <c r="F30" s="22">
        <v>46369</v>
      </c>
      <c r="G30" s="23">
        <v>1</v>
      </c>
      <c r="H30" s="24">
        <f t="shared" si="2"/>
        <v>46370</v>
      </c>
      <c r="I30" s="25">
        <v>110271</v>
      </c>
      <c r="J30" s="25">
        <v>701</v>
      </c>
      <c r="K30" s="22">
        <v>830</v>
      </c>
      <c r="L30" s="24">
        <f t="shared" si="3"/>
        <v>157342</v>
      </c>
      <c r="M30" s="12"/>
      <c r="N30" s="88"/>
      <c r="O30" s="116"/>
      <c r="P30" s="119"/>
      <c r="Q30" s="65" t="s">
        <v>10</v>
      </c>
      <c r="R30" s="26">
        <f>SUM(R27:R29)</f>
        <v>92608</v>
      </c>
      <c r="S30" s="23">
        <f>SUM(S27:S29)</f>
        <v>25</v>
      </c>
      <c r="T30" s="24">
        <f t="shared" si="0"/>
        <v>92633</v>
      </c>
      <c r="U30" s="22">
        <f>SUM(U27:U29)</f>
        <v>326886</v>
      </c>
      <c r="V30" s="22">
        <f>SUM(V27:V29)</f>
        <v>1730</v>
      </c>
      <c r="W30" s="22">
        <f>SUM(W27:W29)</f>
        <v>2923</v>
      </c>
      <c r="X30" s="24">
        <f t="shared" si="1"/>
        <v>421249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884820</v>
      </c>
      <c r="G31" s="32">
        <f>SUM(G14:G15,G19,G22:G25,G29:G30)</f>
        <v>50</v>
      </c>
      <c r="H31" s="33">
        <f t="shared" si="2"/>
        <v>884870</v>
      </c>
      <c r="I31" s="31">
        <f>SUM(I14:I15,I19,I22:I25,I29:I30)</f>
        <v>2103690</v>
      </c>
      <c r="J31" s="31">
        <f>SUM(J14:J15,J19,J22:J25,J29:J30)</f>
        <v>15949</v>
      </c>
      <c r="K31" s="31">
        <f>SUM(K14:K15,K19,K22:K25,K29:K30)</f>
        <v>18231</v>
      </c>
      <c r="L31" s="37">
        <f t="shared" si="3"/>
        <v>3004509</v>
      </c>
      <c r="M31" s="12"/>
      <c r="N31" s="88"/>
      <c r="O31" s="116"/>
      <c r="P31" s="117" t="s">
        <v>68</v>
      </c>
      <c r="Q31" s="65" t="s">
        <v>69</v>
      </c>
      <c r="R31" s="22">
        <v>41267</v>
      </c>
      <c r="S31" s="23">
        <v>11</v>
      </c>
      <c r="T31" s="24">
        <f t="shared" si="0"/>
        <v>41278</v>
      </c>
      <c r="U31" s="25">
        <v>180565</v>
      </c>
      <c r="V31" s="25">
        <v>1141</v>
      </c>
      <c r="W31" s="22">
        <v>2291</v>
      </c>
      <c r="X31" s="36">
        <f t="shared" si="1"/>
        <v>222984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133563</v>
      </c>
      <c r="G32" s="23">
        <v>11</v>
      </c>
      <c r="H32" s="24">
        <f t="shared" si="2"/>
        <v>133574</v>
      </c>
      <c r="I32" s="25">
        <v>326578</v>
      </c>
      <c r="J32" s="25">
        <v>1791</v>
      </c>
      <c r="K32" s="22">
        <v>2364</v>
      </c>
      <c r="L32" s="24">
        <f t="shared" si="3"/>
        <v>461943</v>
      </c>
      <c r="M32" s="12"/>
      <c r="N32" s="88"/>
      <c r="O32" s="116"/>
      <c r="P32" s="118"/>
      <c r="Q32" s="65" t="s">
        <v>73</v>
      </c>
      <c r="R32" s="22">
        <v>13767</v>
      </c>
      <c r="S32" s="23">
        <v>6</v>
      </c>
      <c r="T32" s="24">
        <f t="shared" si="0"/>
        <v>13773</v>
      </c>
      <c r="U32" s="25">
        <v>78007</v>
      </c>
      <c r="V32" s="25">
        <v>544</v>
      </c>
      <c r="W32" s="22">
        <v>895</v>
      </c>
      <c r="X32" s="36">
        <f t="shared" si="1"/>
        <v>92324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52396</v>
      </c>
      <c r="G33" s="23">
        <v>5</v>
      </c>
      <c r="H33" s="24">
        <f t="shared" si="2"/>
        <v>52401</v>
      </c>
      <c r="I33" s="25">
        <v>144392</v>
      </c>
      <c r="J33" s="25">
        <v>780</v>
      </c>
      <c r="K33" s="22">
        <v>1273</v>
      </c>
      <c r="L33" s="24">
        <f t="shared" si="3"/>
        <v>197573</v>
      </c>
      <c r="M33" s="12"/>
      <c r="N33" s="88"/>
      <c r="O33" s="116"/>
      <c r="P33" s="118"/>
      <c r="Q33" s="65" t="s">
        <v>76</v>
      </c>
      <c r="R33" s="22">
        <v>10416</v>
      </c>
      <c r="S33" s="23">
        <v>1</v>
      </c>
      <c r="T33" s="24">
        <f t="shared" si="0"/>
        <v>10417</v>
      </c>
      <c r="U33" s="25">
        <v>52179</v>
      </c>
      <c r="V33" s="25">
        <v>282</v>
      </c>
      <c r="W33" s="22">
        <v>588</v>
      </c>
      <c r="X33" s="36">
        <f t="shared" si="1"/>
        <v>62878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188</v>
      </c>
      <c r="F34" s="22">
        <v>83081</v>
      </c>
      <c r="G34" s="23">
        <v>8</v>
      </c>
      <c r="H34" s="24">
        <f t="shared" si="2"/>
        <v>83089</v>
      </c>
      <c r="I34" s="25">
        <v>202063</v>
      </c>
      <c r="J34" s="25">
        <v>920</v>
      </c>
      <c r="K34" s="22">
        <v>1765</v>
      </c>
      <c r="L34" s="24">
        <f t="shared" si="3"/>
        <v>286072</v>
      </c>
      <c r="M34" s="12"/>
      <c r="N34" s="88"/>
      <c r="O34" s="107"/>
      <c r="P34" s="119"/>
      <c r="Q34" s="65" t="s">
        <v>10</v>
      </c>
      <c r="R34" s="22">
        <f>SUM(R31:R33)</f>
        <v>65450</v>
      </c>
      <c r="S34" s="23">
        <f>SUM(S31:S33)</f>
        <v>18</v>
      </c>
      <c r="T34" s="24">
        <f t="shared" si="0"/>
        <v>65468</v>
      </c>
      <c r="U34" s="25">
        <f>SUM(U31:U33)</f>
        <v>310751</v>
      </c>
      <c r="V34" s="25">
        <f>SUM(V31:V33)</f>
        <v>1967</v>
      </c>
      <c r="W34" s="22">
        <f>SUM(W31:W33)</f>
        <v>3774</v>
      </c>
      <c r="X34" s="24">
        <f t="shared" si="1"/>
        <v>378186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135477</v>
      </c>
      <c r="G35" s="23">
        <f>SUM(G33:G34)</f>
        <v>13</v>
      </c>
      <c r="H35" s="24">
        <f t="shared" si="2"/>
        <v>135490</v>
      </c>
      <c r="I35" s="22">
        <f>SUM(I33:I34)</f>
        <v>346455</v>
      </c>
      <c r="J35" s="22">
        <f>SUM(J33:J34)</f>
        <v>1700</v>
      </c>
      <c r="K35" s="22">
        <f>SUM(K33:K34)</f>
        <v>3038</v>
      </c>
      <c r="L35" s="24">
        <f t="shared" si="3"/>
        <v>483645</v>
      </c>
      <c r="M35" s="12"/>
      <c r="N35" s="88"/>
      <c r="O35" s="115" t="s">
        <v>78</v>
      </c>
      <c r="P35" s="122" t="s">
        <v>79</v>
      </c>
      <c r="Q35" s="123"/>
      <c r="R35" s="22">
        <v>153533</v>
      </c>
      <c r="S35" s="23">
        <v>25</v>
      </c>
      <c r="T35" s="24">
        <f t="shared" si="0"/>
        <v>153558</v>
      </c>
      <c r="U35" s="25">
        <v>405780</v>
      </c>
      <c r="V35" s="25">
        <v>3392</v>
      </c>
      <c r="W35" s="22">
        <v>3001</v>
      </c>
      <c r="X35" s="36">
        <f t="shared" si="1"/>
        <v>562730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92010</v>
      </c>
      <c r="G36" s="23">
        <v>16</v>
      </c>
      <c r="H36" s="24">
        <f t="shared" si="2"/>
        <v>92026</v>
      </c>
      <c r="I36" s="25">
        <v>246445</v>
      </c>
      <c r="J36" s="25">
        <v>1435</v>
      </c>
      <c r="K36" s="22">
        <v>2242</v>
      </c>
      <c r="L36" s="24">
        <f t="shared" si="3"/>
        <v>339906</v>
      </c>
      <c r="M36" s="12"/>
      <c r="N36" s="88"/>
      <c r="O36" s="116"/>
      <c r="P36" s="122" t="s">
        <v>82</v>
      </c>
      <c r="Q36" s="123"/>
      <c r="R36" s="28">
        <v>22796</v>
      </c>
      <c r="S36" s="29">
        <v>7</v>
      </c>
      <c r="T36" s="24">
        <f t="shared" si="0"/>
        <v>22803</v>
      </c>
      <c r="U36" s="30">
        <v>68542</v>
      </c>
      <c r="V36" s="30">
        <v>406</v>
      </c>
      <c r="W36" s="28">
        <v>490</v>
      </c>
      <c r="X36" s="36">
        <f t="shared" si="1"/>
        <v>91751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24664</v>
      </c>
      <c r="G37" s="23">
        <v>4</v>
      </c>
      <c r="H37" s="24">
        <f t="shared" si="2"/>
        <v>24668</v>
      </c>
      <c r="I37" s="25">
        <v>57028</v>
      </c>
      <c r="J37" s="25">
        <v>326</v>
      </c>
      <c r="K37" s="22">
        <v>301</v>
      </c>
      <c r="L37" s="24">
        <f t="shared" si="3"/>
        <v>82022</v>
      </c>
      <c r="M37" s="12"/>
      <c r="N37" s="88"/>
      <c r="O37" s="107"/>
      <c r="P37" s="101" t="s">
        <v>10</v>
      </c>
      <c r="Q37" s="102"/>
      <c r="R37" s="22">
        <f>SUM(R35:R36)</f>
        <v>176329</v>
      </c>
      <c r="S37" s="23">
        <f>SUM(S35:S36)</f>
        <v>32</v>
      </c>
      <c r="T37" s="24">
        <f t="shared" si="0"/>
        <v>176361</v>
      </c>
      <c r="U37" s="25">
        <f>SUM(U35:U36)</f>
        <v>474322</v>
      </c>
      <c r="V37" s="25">
        <f>SUM(V35:V36)</f>
        <v>3798</v>
      </c>
      <c r="W37" s="22">
        <f>SUM(W35:W36)</f>
        <v>3491</v>
      </c>
      <c r="X37" s="24">
        <f t="shared" si="1"/>
        <v>654481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116674</v>
      </c>
      <c r="G38" s="23">
        <f>SUM(G36:G37)</f>
        <v>20</v>
      </c>
      <c r="H38" s="24">
        <f t="shared" si="2"/>
        <v>116694</v>
      </c>
      <c r="I38" s="22">
        <f>SUM(I36:I37)</f>
        <v>303473</v>
      </c>
      <c r="J38" s="22">
        <f>SUM(J36:J37)</f>
        <v>1761</v>
      </c>
      <c r="K38" s="22">
        <f>SUM(K36:K37)</f>
        <v>2543</v>
      </c>
      <c r="L38" s="24">
        <f t="shared" si="3"/>
        <v>421928</v>
      </c>
      <c r="M38" s="12"/>
      <c r="N38" s="89"/>
      <c r="O38" s="124" t="s">
        <v>30</v>
      </c>
      <c r="P38" s="125"/>
      <c r="Q38" s="126"/>
      <c r="R38" s="31">
        <f>SUM(R15,R18:R20,R24:R26,R30,R34,R37)</f>
        <v>1045650</v>
      </c>
      <c r="S38" s="40">
        <f>SUM(S15,S18:S20,S24:S26,S30,S34,S37)</f>
        <v>190</v>
      </c>
      <c r="T38" s="33">
        <f t="shared" si="0"/>
        <v>1045840</v>
      </c>
      <c r="U38" s="31">
        <f>SUM(U15,U18:U20,U24:U26,U30,U34,U37)</f>
        <v>3377750</v>
      </c>
      <c r="V38" s="31">
        <f>SUM(V15,V18:V20,V24:V26,V30,V34,V37)</f>
        <v>20556</v>
      </c>
      <c r="W38" s="31">
        <f>SUM(W15,W18:W20,W24:W26,W30,W34,W37)</f>
        <v>30956</v>
      </c>
      <c r="X38" s="33">
        <f t="shared" si="1"/>
        <v>4444146</v>
      </c>
    </row>
    <row r="39" spans="1:24" s="17" customFormat="1" ht="8.4499999999999993" customHeight="1" x14ac:dyDescent="0.15">
      <c r="A39" s="39"/>
      <c r="B39" s="88"/>
      <c r="C39" s="84"/>
      <c r="D39" s="82" t="s">
        <v>189</v>
      </c>
      <c r="E39" s="83"/>
      <c r="F39" s="22">
        <v>44526</v>
      </c>
      <c r="G39" s="23">
        <v>2</v>
      </c>
      <c r="H39" s="24">
        <f t="shared" si="2"/>
        <v>44528</v>
      </c>
      <c r="I39" s="25">
        <v>150565</v>
      </c>
      <c r="J39" s="25">
        <v>756</v>
      </c>
      <c r="K39" s="22">
        <v>1119</v>
      </c>
      <c r="L39" s="24">
        <f t="shared" si="3"/>
        <v>195849</v>
      </c>
      <c r="M39" s="12"/>
      <c r="N39" s="87" t="s">
        <v>85</v>
      </c>
      <c r="O39" s="127" t="s">
        <v>86</v>
      </c>
      <c r="P39" s="128"/>
      <c r="Q39" s="109"/>
      <c r="R39" s="22">
        <v>114466</v>
      </c>
      <c r="S39" s="23">
        <v>15</v>
      </c>
      <c r="T39" s="24">
        <f t="shared" si="0"/>
        <v>114481</v>
      </c>
      <c r="U39" s="25">
        <v>348230</v>
      </c>
      <c r="V39" s="25">
        <v>2368</v>
      </c>
      <c r="W39" s="22">
        <v>2864</v>
      </c>
      <c r="X39" s="24">
        <f t="shared" si="1"/>
        <v>465079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126136</v>
      </c>
      <c r="G40" s="23">
        <v>16</v>
      </c>
      <c r="H40" s="24">
        <f t="shared" si="2"/>
        <v>126152</v>
      </c>
      <c r="I40" s="25">
        <v>328565</v>
      </c>
      <c r="J40" s="25">
        <v>2025</v>
      </c>
      <c r="K40" s="22">
        <v>2106</v>
      </c>
      <c r="L40" s="24">
        <f t="shared" si="3"/>
        <v>456742</v>
      </c>
      <c r="M40" s="12"/>
      <c r="N40" s="88"/>
      <c r="O40" s="120" t="s">
        <v>89</v>
      </c>
      <c r="P40" s="121"/>
      <c r="Q40" s="102"/>
      <c r="R40" s="22">
        <v>145425</v>
      </c>
      <c r="S40" s="23">
        <v>23</v>
      </c>
      <c r="T40" s="24">
        <f t="shared" si="0"/>
        <v>145448</v>
      </c>
      <c r="U40" s="25">
        <v>367095</v>
      </c>
      <c r="V40" s="25">
        <v>3524</v>
      </c>
      <c r="W40" s="22">
        <v>6324</v>
      </c>
      <c r="X40" s="24">
        <f t="shared" si="1"/>
        <v>516067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35070</v>
      </c>
      <c r="G41" s="23">
        <v>8</v>
      </c>
      <c r="H41" s="24">
        <f t="shared" si="2"/>
        <v>35078</v>
      </c>
      <c r="I41" s="25">
        <v>98876</v>
      </c>
      <c r="J41" s="25">
        <v>628</v>
      </c>
      <c r="K41" s="22">
        <v>743</v>
      </c>
      <c r="L41" s="24">
        <f t="shared" si="3"/>
        <v>134582</v>
      </c>
      <c r="M41" s="12"/>
      <c r="N41" s="88"/>
      <c r="O41" s="115" t="s">
        <v>91</v>
      </c>
      <c r="P41" s="101" t="s">
        <v>92</v>
      </c>
      <c r="Q41" s="102"/>
      <c r="R41" s="41">
        <v>83940</v>
      </c>
      <c r="S41" s="42">
        <v>16</v>
      </c>
      <c r="T41" s="43">
        <f t="shared" si="0"/>
        <v>83956</v>
      </c>
      <c r="U41" s="44">
        <v>130929</v>
      </c>
      <c r="V41" s="44">
        <v>3264</v>
      </c>
      <c r="W41" s="41">
        <v>7509</v>
      </c>
      <c r="X41" s="43">
        <f t="shared" si="1"/>
        <v>218149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27980</v>
      </c>
      <c r="G42" s="23">
        <v>2</v>
      </c>
      <c r="H42" s="24">
        <f t="shared" si="2"/>
        <v>27982</v>
      </c>
      <c r="I42" s="26">
        <v>84484</v>
      </c>
      <c r="J42" s="26">
        <v>615</v>
      </c>
      <c r="K42" s="22">
        <v>712</v>
      </c>
      <c r="L42" s="24">
        <f t="shared" si="3"/>
        <v>113081</v>
      </c>
      <c r="M42" s="12"/>
      <c r="N42" s="88"/>
      <c r="O42" s="116"/>
      <c r="P42" s="101" t="s">
        <v>94</v>
      </c>
      <c r="Q42" s="102"/>
      <c r="R42" s="22">
        <v>128320</v>
      </c>
      <c r="S42" s="23">
        <v>23</v>
      </c>
      <c r="T42" s="24">
        <f t="shared" si="0"/>
        <v>128343</v>
      </c>
      <c r="U42" s="25">
        <v>323535</v>
      </c>
      <c r="V42" s="25">
        <v>3991</v>
      </c>
      <c r="W42" s="22">
        <v>11086</v>
      </c>
      <c r="X42" s="24">
        <f t="shared" si="1"/>
        <v>455869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189186</v>
      </c>
      <c r="G43" s="23">
        <f>SUM(G40:G42)</f>
        <v>26</v>
      </c>
      <c r="H43" s="24">
        <f t="shared" ref="H43:H79" si="4">SUM(F43:G43)</f>
        <v>189212</v>
      </c>
      <c r="I43" s="26">
        <f>SUM(I40:I42)</f>
        <v>511925</v>
      </c>
      <c r="J43" s="26">
        <f>SUM(J40:J42)</f>
        <v>3268</v>
      </c>
      <c r="K43" s="26">
        <f>SUM(K40:K42)</f>
        <v>3561</v>
      </c>
      <c r="L43" s="24">
        <f t="shared" ref="L43:L79" si="5">SUM(H43:J43)</f>
        <v>704405</v>
      </c>
      <c r="M43" s="12"/>
      <c r="N43" s="88"/>
      <c r="O43" s="116"/>
      <c r="P43" s="117" t="s">
        <v>95</v>
      </c>
      <c r="Q43" s="65" t="s">
        <v>96</v>
      </c>
      <c r="R43" s="22">
        <v>84461</v>
      </c>
      <c r="S43" s="23">
        <v>22</v>
      </c>
      <c r="T43" s="24">
        <f t="shared" si="0"/>
        <v>84483</v>
      </c>
      <c r="U43" s="25">
        <v>276439</v>
      </c>
      <c r="V43" s="25">
        <v>2329</v>
      </c>
      <c r="W43" s="22">
        <v>3626</v>
      </c>
      <c r="X43" s="24">
        <f t="shared" si="1"/>
        <v>363251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60920</v>
      </c>
      <c r="G44" s="23">
        <v>8</v>
      </c>
      <c r="H44" s="24">
        <f t="shared" si="4"/>
        <v>60928</v>
      </c>
      <c r="I44" s="25">
        <v>211926</v>
      </c>
      <c r="J44" s="25">
        <v>1716</v>
      </c>
      <c r="K44" s="22">
        <v>5235</v>
      </c>
      <c r="L44" s="24">
        <f t="shared" si="5"/>
        <v>274570</v>
      </c>
      <c r="M44" s="12"/>
      <c r="N44" s="88"/>
      <c r="O44" s="116"/>
      <c r="P44" s="118"/>
      <c r="Q44" s="65" t="s">
        <v>100</v>
      </c>
      <c r="R44" s="22">
        <v>36344</v>
      </c>
      <c r="S44" s="23">
        <v>11</v>
      </c>
      <c r="T44" s="24">
        <f t="shared" si="0"/>
        <v>36355</v>
      </c>
      <c r="U44" s="25">
        <v>106442</v>
      </c>
      <c r="V44" s="25">
        <v>1013</v>
      </c>
      <c r="W44" s="22">
        <v>1880</v>
      </c>
      <c r="X44" s="24">
        <f t="shared" si="1"/>
        <v>143810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17310</v>
      </c>
      <c r="G45" s="23">
        <v>2</v>
      </c>
      <c r="H45" s="24">
        <f t="shared" si="4"/>
        <v>17312</v>
      </c>
      <c r="I45" s="25">
        <v>48084</v>
      </c>
      <c r="J45" s="25">
        <v>589</v>
      </c>
      <c r="K45" s="22">
        <v>2420</v>
      </c>
      <c r="L45" s="24">
        <f t="shared" si="5"/>
        <v>65985</v>
      </c>
      <c r="M45" s="12"/>
      <c r="N45" s="88"/>
      <c r="O45" s="107"/>
      <c r="P45" s="119"/>
      <c r="Q45" s="65" t="s">
        <v>10</v>
      </c>
      <c r="R45" s="22">
        <f>SUM(R43:R44)</f>
        <v>120805</v>
      </c>
      <c r="S45" s="23">
        <f>SUM(S43:S44)</f>
        <v>33</v>
      </c>
      <c r="T45" s="24">
        <f t="shared" si="0"/>
        <v>120838</v>
      </c>
      <c r="U45" s="25">
        <f>SUM(U43:U44)</f>
        <v>382881</v>
      </c>
      <c r="V45" s="25">
        <f>SUM(V43:V44)</f>
        <v>3342</v>
      </c>
      <c r="W45" s="22">
        <f>SUM(W43:W44)</f>
        <v>5506</v>
      </c>
      <c r="X45" s="24">
        <f t="shared" si="1"/>
        <v>507061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78230</v>
      </c>
      <c r="G46" s="23">
        <f>SUM(G44:G45)</f>
        <v>10</v>
      </c>
      <c r="H46" s="24">
        <f t="shared" si="4"/>
        <v>78240</v>
      </c>
      <c r="I46" s="26">
        <f>SUM(I44:I45)</f>
        <v>260010</v>
      </c>
      <c r="J46" s="26">
        <f>SUM(J44:J45)</f>
        <v>2305</v>
      </c>
      <c r="K46" s="26">
        <f>SUM(K44:K45)</f>
        <v>7655</v>
      </c>
      <c r="L46" s="24">
        <f t="shared" si="5"/>
        <v>340555</v>
      </c>
      <c r="M46" s="12"/>
      <c r="N46" s="88"/>
      <c r="O46" s="120" t="s">
        <v>102</v>
      </c>
      <c r="P46" s="121"/>
      <c r="Q46" s="102"/>
      <c r="R46" s="22">
        <v>86710</v>
      </c>
      <c r="S46" s="23">
        <v>16</v>
      </c>
      <c r="T46" s="24">
        <f t="shared" si="0"/>
        <v>86726</v>
      </c>
      <c r="U46" s="25">
        <v>264337</v>
      </c>
      <c r="V46" s="25">
        <v>2237</v>
      </c>
      <c r="W46" s="22">
        <v>2830</v>
      </c>
      <c r="X46" s="24">
        <f t="shared" si="1"/>
        <v>353300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43295</v>
      </c>
      <c r="G47" s="23">
        <v>6</v>
      </c>
      <c r="H47" s="24">
        <f t="shared" si="4"/>
        <v>43301</v>
      </c>
      <c r="I47" s="25">
        <v>156981</v>
      </c>
      <c r="J47" s="25">
        <v>1209</v>
      </c>
      <c r="K47" s="22">
        <v>3504</v>
      </c>
      <c r="L47" s="24">
        <f t="shared" si="5"/>
        <v>201491</v>
      </c>
      <c r="M47" s="12"/>
      <c r="N47" s="88"/>
      <c r="O47" s="120" t="s">
        <v>104</v>
      </c>
      <c r="P47" s="121"/>
      <c r="Q47" s="102"/>
      <c r="R47" s="22">
        <v>118494</v>
      </c>
      <c r="S47" s="23">
        <v>21</v>
      </c>
      <c r="T47" s="24">
        <f t="shared" si="0"/>
        <v>118515</v>
      </c>
      <c r="U47" s="25">
        <v>273821</v>
      </c>
      <c r="V47" s="25">
        <v>2572</v>
      </c>
      <c r="W47" s="22">
        <v>1905</v>
      </c>
      <c r="X47" s="24">
        <f t="shared" si="1"/>
        <v>394908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10580</v>
      </c>
      <c r="G48" s="23">
        <v>3</v>
      </c>
      <c r="H48" s="24">
        <f t="shared" si="4"/>
        <v>10583</v>
      </c>
      <c r="I48" s="25">
        <v>37190</v>
      </c>
      <c r="J48" s="25">
        <v>385</v>
      </c>
      <c r="K48" s="22">
        <v>1283</v>
      </c>
      <c r="L48" s="24">
        <f t="shared" si="5"/>
        <v>48158</v>
      </c>
      <c r="M48" s="12"/>
      <c r="N48" s="88"/>
      <c r="O48" s="115" t="s">
        <v>106</v>
      </c>
      <c r="P48" s="101" t="s">
        <v>107</v>
      </c>
      <c r="Q48" s="102"/>
      <c r="R48" s="22">
        <v>170619</v>
      </c>
      <c r="S48" s="23">
        <v>43</v>
      </c>
      <c r="T48" s="24">
        <f t="shared" si="0"/>
        <v>170662</v>
      </c>
      <c r="U48" s="25">
        <v>439430</v>
      </c>
      <c r="V48" s="25">
        <v>4244</v>
      </c>
      <c r="W48" s="22">
        <v>9058</v>
      </c>
      <c r="X48" s="24">
        <f t="shared" si="1"/>
        <v>614336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53875</v>
      </c>
      <c r="G49" s="23">
        <f>SUM(G47:G48)</f>
        <v>9</v>
      </c>
      <c r="H49" s="24">
        <f t="shared" si="4"/>
        <v>53884</v>
      </c>
      <c r="I49" s="26">
        <f>SUM(I47:I48)</f>
        <v>194171</v>
      </c>
      <c r="J49" s="26">
        <f>SUM(J47:J48)</f>
        <v>1594</v>
      </c>
      <c r="K49" s="26">
        <f>SUM(K47:K48)</f>
        <v>4787</v>
      </c>
      <c r="L49" s="24">
        <f t="shared" si="5"/>
        <v>249649</v>
      </c>
      <c r="M49" s="12"/>
      <c r="N49" s="88"/>
      <c r="O49" s="107"/>
      <c r="P49" s="101" t="s">
        <v>108</v>
      </c>
      <c r="Q49" s="102"/>
      <c r="R49" s="22">
        <v>123350</v>
      </c>
      <c r="S49" s="23">
        <v>34</v>
      </c>
      <c r="T49" s="24">
        <f t="shared" si="0"/>
        <v>123384</v>
      </c>
      <c r="U49" s="25">
        <v>351621</v>
      </c>
      <c r="V49" s="25">
        <v>2601</v>
      </c>
      <c r="W49" s="22">
        <v>2668</v>
      </c>
      <c r="X49" s="24">
        <f t="shared" si="1"/>
        <v>477606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54568</v>
      </c>
      <c r="G50" s="23">
        <v>17</v>
      </c>
      <c r="H50" s="24">
        <f t="shared" si="4"/>
        <v>54585</v>
      </c>
      <c r="I50" s="25">
        <v>184009</v>
      </c>
      <c r="J50" s="25">
        <v>1216</v>
      </c>
      <c r="K50" s="22">
        <v>5095</v>
      </c>
      <c r="L50" s="24">
        <f t="shared" si="5"/>
        <v>239810</v>
      </c>
      <c r="M50" s="12"/>
      <c r="N50" s="89"/>
      <c r="O50" s="124" t="s">
        <v>30</v>
      </c>
      <c r="P50" s="125"/>
      <c r="Q50" s="126"/>
      <c r="R50" s="31">
        <f>SUM(R39:R42,R45:R49)</f>
        <v>1092129</v>
      </c>
      <c r="S50" s="40">
        <f>SUM(S39:S42,S45:S49)</f>
        <v>224</v>
      </c>
      <c r="T50" s="33">
        <f t="shared" si="0"/>
        <v>1092353</v>
      </c>
      <c r="U50" s="31">
        <f>SUM(U39:U42,U45:U49)</f>
        <v>2881879</v>
      </c>
      <c r="V50" s="31">
        <f>SUM(V39:V42,V45:V49)</f>
        <v>28143</v>
      </c>
      <c r="W50" s="31">
        <f>SUM(W39:W42,W45:W49)</f>
        <v>49750</v>
      </c>
      <c r="X50" s="33">
        <f t="shared" si="1"/>
        <v>4002375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24706</v>
      </c>
      <c r="G51" s="23">
        <v>7</v>
      </c>
      <c r="H51" s="24">
        <f t="shared" si="4"/>
        <v>24713</v>
      </c>
      <c r="I51" s="25">
        <v>94700</v>
      </c>
      <c r="J51" s="25">
        <v>454</v>
      </c>
      <c r="K51" s="22">
        <v>1342</v>
      </c>
      <c r="L51" s="24">
        <f t="shared" si="5"/>
        <v>119867</v>
      </c>
      <c r="M51" s="12"/>
      <c r="N51" s="87" t="s">
        <v>112</v>
      </c>
      <c r="O51" s="127" t="s">
        <v>113</v>
      </c>
      <c r="P51" s="128"/>
      <c r="Q51" s="109"/>
      <c r="R51" s="22">
        <v>75130</v>
      </c>
      <c r="S51" s="23">
        <v>4</v>
      </c>
      <c r="T51" s="24">
        <f t="shared" si="0"/>
        <v>75134</v>
      </c>
      <c r="U51" s="25">
        <v>166089</v>
      </c>
      <c r="V51" s="25">
        <v>969</v>
      </c>
      <c r="W51" s="22">
        <v>1102</v>
      </c>
      <c r="X51" s="24">
        <f t="shared" si="1"/>
        <v>242192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79274</v>
      </c>
      <c r="G52" s="23">
        <f>SUM(G50:G51)</f>
        <v>24</v>
      </c>
      <c r="H52" s="24">
        <f t="shared" si="4"/>
        <v>79298</v>
      </c>
      <c r="I52" s="22">
        <f>SUM(I50:I51)</f>
        <v>278709</v>
      </c>
      <c r="J52" s="22">
        <f>SUM(J50:J51)</f>
        <v>1670</v>
      </c>
      <c r="K52" s="22">
        <f>SUM(K50:K51)</f>
        <v>6437</v>
      </c>
      <c r="L52" s="24">
        <f t="shared" si="5"/>
        <v>359677</v>
      </c>
      <c r="M52" s="12"/>
      <c r="N52" s="88"/>
      <c r="O52" s="120" t="s">
        <v>114</v>
      </c>
      <c r="P52" s="121"/>
      <c r="Q52" s="102"/>
      <c r="R52" s="22">
        <v>89274</v>
      </c>
      <c r="S52" s="23">
        <v>3</v>
      </c>
      <c r="T52" s="24">
        <f t="shared" si="0"/>
        <v>89277</v>
      </c>
      <c r="U52" s="25">
        <v>199526</v>
      </c>
      <c r="V52" s="25">
        <v>1617</v>
      </c>
      <c r="W52" s="22">
        <v>1532</v>
      </c>
      <c r="X52" s="24">
        <f t="shared" si="1"/>
        <v>290420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99076</v>
      </c>
      <c r="G53" s="23">
        <v>18</v>
      </c>
      <c r="H53" s="24">
        <f t="shared" si="4"/>
        <v>99094</v>
      </c>
      <c r="I53" s="25">
        <v>296911</v>
      </c>
      <c r="J53" s="25">
        <v>1589</v>
      </c>
      <c r="K53" s="22">
        <v>2433</v>
      </c>
      <c r="L53" s="24">
        <f t="shared" si="5"/>
        <v>397594</v>
      </c>
      <c r="M53" s="12"/>
      <c r="N53" s="88"/>
      <c r="O53" s="115" t="s">
        <v>116</v>
      </c>
      <c r="P53" s="101" t="s">
        <v>117</v>
      </c>
      <c r="Q53" s="102"/>
      <c r="R53" s="28">
        <v>138776</v>
      </c>
      <c r="S53" s="29">
        <v>45</v>
      </c>
      <c r="T53" s="24">
        <f t="shared" si="0"/>
        <v>138821</v>
      </c>
      <c r="U53" s="30">
        <v>341327</v>
      </c>
      <c r="V53" s="30">
        <v>2429</v>
      </c>
      <c r="W53" s="28">
        <v>3289</v>
      </c>
      <c r="X53" s="36">
        <f t="shared" si="1"/>
        <v>482577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95234</v>
      </c>
      <c r="G54" s="23">
        <v>14</v>
      </c>
      <c r="H54" s="24">
        <f t="shared" si="4"/>
        <v>95248</v>
      </c>
      <c r="I54" s="25">
        <v>264352</v>
      </c>
      <c r="J54" s="25">
        <v>1616</v>
      </c>
      <c r="K54" s="22">
        <v>4307</v>
      </c>
      <c r="L54" s="24">
        <f t="shared" si="5"/>
        <v>361216</v>
      </c>
      <c r="M54" s="12"/>
      <c r="N54" s="88"/>
      <c r="O54" s="116"/>
      <c r="P54" s="101" t="s">
        <v>120</v>
      </c>
      <c r="Q54" s="102"/>
      <c r="R54" s="28">
        <v>57441</v>
      </c>
      <c r="S54" s="29">
        <v>12</v>
      </c>
      <c r="T54" s="24">
        <f t="shared" si="0"/>
        <v>57453</v>
      </c>
      <c r="U54" s="30">
        <v>186546</v>
      </c>
      <c r="V54" s="30">
        <v>889</v>
      </c>
      <c r="W54" s="28">
        <v>1148</v>
      </c>
      <c r="X54" s="36">
        <f t="shared" si="1"/>
        <v>244888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32485</v>
      </c>
      <c r="G55" s="23">
        <v>1</v>
      </c>
      <c r="H55" s="24">
        <f t="shared" si="4"/>
        <v>32486</v>
      </c>
      <c r="I55" s="25">
        <v>67601</v>
      </c>
      <c r="J55" s="25">
        <v>401</v>
      </c>
      <c r="K55" s="22">
        <v>1143</v>
      </c>
      <c r="L55" s="24">
        <f t="shared" si="5"/>
        <v>100488</v>
      </c>
      <c r="M55" s="12"/>
      <c r="N55" s="88"/>
      <c r="O55" s="107"/>
      <c r="P55" s="101" t="s">
        <v>10</v>
      </c>
      <c r="Q55" s="102"/>
      <c r="R55" s="22">
        <f>SUM(R53:R54)</f>
        <v>196217</v>
      </c>
      <c r="S55" s="23">
        <f>SUM(S53:S54)</f>
        <v>57</v>
      </c>
      <c r="T55" s="24">
        <f t="shared" si="0"/>
        <v>196274</v>
      </c>
      <c r="U55" s="25">
        <f>SUM(U53:U54)</f>
        <v>527873</v>
      </c>
      <c r="V55" s="25">
        <f>SUM(V53:V54)</f>
        <v>3318</v>
      </c>
      <c r="W55" s="22">
        <f>SUM(W53:W54)</f>
        <v>4437</v>
      </c>
      <c r="X55" s="24">
        <f t="shared" si="1"/>
        <v>727465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127719</v>
      </c>
      <c r="G56" s="23">
        <f>SUM(G54:G55)</f>
        <v>15</v>
      </c>
      <c r="H56" s="24">
        <f t="shared" si="4"/>
        <v>127734</v>
      </c>
      <c r="I56" s="22">
        <f>SUM(I54:I55)</f>
        <v>331953</v>
      </c>
      <c r="J56" s="22">
        <f>SUM(J54:J55)</f>
        <v>2017</v>
      </c>
      <c r="K56" s="22">
        <f>SUM(K54:K55)</f>
        <v>5450</v>
      </c>
      <c r="L56" s="24">
        <f t="shared" si="5"/>
        <v>461704</v>
      </c>
      <c r="M56" s="12"/>
      <c r="N56" s="88"/>
      <c r="O56" s="115" t="s">
        <v>122</v>
      </c>
      <c r="P56" s="101" t="s">
        <v>112</v>
      </c>
      <c r="Q56" s="102"/>
      <c r="R56" s="22">
        <v>124259</v>
      </c>
      <c r="S56" s="23">
        <v>23</v>
      </c>
      <c r="T56" s="24">
        <f t="shared" si="0"/>
        <v>124282</v>
      </c>
      <c r="U56" s="25">
        <v>390911</v>
      </c>
      <c r="V56" s="25">
        <v>2401</v>
      </c>
      <c r="W56" s="22">
        <v>5104</v>
      </c>
      <c r="X56" s="36">
        <f t="shared" si="1"/>
        <v>517594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47349</v>
      </c>
      <c r="G57" s="23">
        <v>2</v>
      </c>
      <c r="H57" s="24">
        <f t="shared" si="4"/>
        <v>47351</v>
      </c>
      <c r="I57" s="25">
        <v>151789</v>
      </c>
      <c r="J57" s="25">
        <v>1160</v>
      </c>
      <c r="K57" s="22">
        <v>4930</v>
      </c>
      <c r="L57" s="24">
        <f t="shared" si="5"/>
        <v>200300</v>
      </c>
      <c r="M57" s="12"/>
      <c r="N57" s="88"/>
      <c r="O57" s="107"/>
      <c r="P57" s="101" t="s">
        <v>124</v>
      </c>
      <c r="Q57" s="102"/>
      <c r="R57" s="22">
        <v>76750</v>
      </c>
      <c r="S57" s="23">
        <v>14</v>
      </c>
      <c r="T57" s="24">
        <f t="shared" si="0"/>
        <v>76764</v>
      </c>
      <c r="U57" s="25">
        <v>227717</v>
      </c>
      <c r="V57" s="25">
        <v>1247</v>
      </c>
      <c r="W57" s="22">
        <v>1671</v>
      </c>
      <c r="X57" s="24">
        <f t="shared" si="1"/>
        <v>305728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96907</v>
      </c>
      <c r="G58" s="23">
        <v>10</v>
      </c>
      <c r="H58" s="24">
        <f t="shared" si="4"/>
        <v>96917</v>
      </c>
      <c r="I58" s="25">
        <v>231407</v>
      </c>
      <c r="J58" s="25">
        <v>1398</v>
      </c>
      <c r="K58" s="22">
        <v>1820</v>
      </c>
      <c r="L58" s="24">
        <f t="shared" si="5"/>
        <v>329722</v>
      </c>
      <c r="M58" s="12"/>
      <c r="N58" s="88"/>
      <c r="O58" s="115" t="s">
        <v>126</v>
      </c>
      <c r="P58" s="101" t="s">
        <v>127</v>
      </c>
      <c r="Q58" s="102"/>
      <c r="R58" s="22">
        <v>109540</v>
      </c>
      <c r="S58" s="23">
        <v>11</v>
      </c>
      <c r="T58" s="24">
        <f t="shared" si="0"/>
        <v>109551</v>
      </c>
      <c r="U58" s="25">
        <v>298113</v>
      </c>
      <c r="V58" s="25">
        <v>1651</v>
      </c>
      <c r="W58" s="22">
        <v>1957</v>
      </c>
      <c r="X58" s="24">
        <f t="shared" si="1"/>
        <v>409315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25691</v>
      </c>
      <c r="G59" s="23">
        <v>4</v>
      </c>
      <c r="H59" s="24">
        <f t="shared" si="4"/>
        <v>25695</v>
      </c>
      <c r="I59" s="25">
        <v>88782</v>
      </c>
      <c r="J59" s="25">
        <v>716</v>
      </c>
      <c r="K59" s="22">
        <v>2224</v>
      </c>
      <c r="L59" s="24">
        <f t="shared" si="5"/>
        <v>115193</v>
      </c>
      <c r="M59" s="12"/>
      <c r="N59" s="88"/>
      <c r="O59" s="116"/>
      <c r="P59" s="101" t="s">
        <v>130</v>
      </c>
      <c r="Q59" s="102"/>
      <c r="R59" s="28">
        <v>21025</v>
      </c>
      <c r="S59" s="29">
        <v>0</v>
      </c>
      <c r="T59" s="24">
        <f t="shared" si="0"/>
        <v>21025</v>
      </c>
      <c r="U59" s="30">
        <v>67010</v>
      </c>
      <c r="V59" s="30">
        <v>366</v>
      </c>
      <c r="W59" s="28">
        <v>531</v>
      </c>
      <c r="X59" s="24">
        <f t="shared" si="1"/>
        <v>88401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16761</v>
      </c>
      <c r="G60" s="42">
        <v>1</v>
      </c>
      <c r="H60" s="24">
        <f t="shared" si="4"/>
        <v>16762</v>
      </c>
      <c r="I60" s="44">
        <v>59547</v>
      </c>
      <c r="J60" s="44">
        <v>436</v>
      </c>
      <c r="K60" s="41">
        <v>1455</v>
      </c>
      <c r="L60" s="24">
        <f t="shared" si="5"/>
        <v>76745</v>
      </c>
      <c r="M60" s="12"/>
      <c r="N60" s="88"/>
      <c r="O60" s="107"/>
      <c r="P60" s="101" t="s">
        <v>10</v>
      </c>
      <c r="Q60" s="102"/>
      <c r="R60" s="22">
        <f>SUM(R58:R59)</f>
        <v>130565</v>
      </c>
      <c r="S60" s="23">
        <f>SUM(S58:S59)</f>
        <v>11</v>
      </c>
      <c r="T60" s="24">
        <f t="shared" si="0"/>
        <v>130576</v>
      </c>
      <c r="U60" s="25">
        <f>SUM(U58:U59)</f>
        <v>365123</v>
      </c>
      <c r="V60" s="25">
        <f>SUM(V58:V59)</f>
        <v>2017</v>
      </c>
      <c r="W60" s="22">
        <f>SUM(W58:W59)</f>
        <v>2488</v>
      </c>
      <c r="X60" s="24">
        <f t="shared" si="1"/>
        <v>497716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42452</v>
      </c>
      <c r="G61" s="23">
        <f>SUM(G59:G60)</f>
        <v>5</v>
      </c>
      <c r="H61" s="24">
        <f t="shared" si="4"/>
        <v>42457</v>
      </c>
      <c r="I61" s="22">
        <f>SUM(I59:I60)</f>
        <v>148329</v>
      </c>
      <c r="J61" s="22">
        <f>SUM(J59:J60)</f>
        <v>1152</v>
      </c>
      <c r="K61" s="22">
        <f>SUM(K59:K60)</f>
        <v>3679</v>
      </c>
      <c r="L61" s="24">
        <f t="shared" si="5"/>
        <v>191938</v>
      </c>
      <c r="M61" s="12"/>
      <c r="N61" s="89"/>
      <c r="O61" s="124" t="s">
        <v>30</v>
      </c>
      <c r="P61" s="125"/>
      <c r="Q61" s="126"/>
      <c r="R61" s="31">
        <f>SUM(R51:R52,R55:R57,R60)</f>
        <v>692195</v>
      </c>
      <c r="S61" s="40">
        <f>SUM(S51:S52,S55:S57,S60)</f>
        <v>112</v>
      </c>
      <c r="T61" s="33">
        <f t="shared" si="0"/>
        <v>692307</v>
      </c>
      <c r="U61" s="31">
        <f>SUM(U51:U52,U55:U57,U60)</f>
        <v>1877239</v>
      </c>
      <c r="V61" s="31">
        <f>SUM(V51:V52,V55:V57,V60)</f>
        <v>11569</v>
      </c>
      <c r="W61" s="31">
        <f>SUM(W51:W52,W55:W57,W60)</f>
        <v>16334</v>
      </c>
      <c r="X61" s="33">
        <f t="shared" si="1"/>
        <v>2581115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41848</v>
      </c>
      <c r="G62" s="42">
        <v>16</v>
      </c>
      <c r="H62" s="43">
        <f t="shared" si="4"/>
        <v>41864</v>
      </c>
      <c r="I62" s="44">
        <v>38851</v>
      </c>
      <c r="J62" s="44">
        <v>1522</v>
      </c>
      <c r="K62" s="41">
        <v>5923</v>
      </c>
      <c r="L62" s="43">
        <f t="shared" si="5"/>
        <v>82237</v>
      </c>
      <c r="M62" s="12"/>
      <c r="N62" s="87" t="s">
        <v>135</v>
      </c>
      <c r="O62" s="127" t="s">
        <v>136</v>
      </c>
      <c r="P62" s="128"/>
      <c r="Q62" s="109"/>
      <c r="R62" s="28">
        <v>91176</v>
      </c>
      <c r="S62" s="29">
        <v>13</v>
      </c>
      <c r="T62" s="36">
        <f t="shared" si="0"/>
        <v>91189</v>
      </c>
      <c r="U62" s="30">
        <v>208491</v>
      </c>
      <c r="V62" s="30">
        <v>1081</v>
      </c>
      <c r="W62" s="28">
        <v>1664</v>
      </c>
      <c r="X62" s="36">
        <f t="shared" si="1"/>
        <v>300761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12748</v>
      </c>
      <c r="G63" s="42">
        <v>5</v>
      </c>
      <c r="H63" s="43">
        <f t="shared" si="4"/>
        <v>12753</v>
      </c>
      <c r="I63" s="44">
        <v>13869</v>
      </c>
      <c r="J63" s="44">
        <v>458</v>
      </c>
      <c r="K63" s="41">
        <v>1742</v>
      </c>
      <c r="L63" s="43">
        <f t="shared" si="5"/>
        <v>27080</v>
      </c>
      <c r="M63" s="12"/>
      <c r="N63" s="88"/>
      <c r="O63" s="120" t="s">
        <v>138</v>
      </c>
      <c r="P63" s="121"/>
      <c r="Q63" s="102"/>
      <c r="R63" s="22">
        <v>100890</v>
      </c>
      <c r="S63" s="23">
        <v>27</v>
      </c>
      <c r="T63" s="24">
        <f t="shared" si="0"/>
        <v>100917</v>
      </c>
      <c r="U63" s="25">
        <v>275158</v>
      </c>
      <c r="V63" s="25">
        <v>1795</v>
      </c>
      <c r="W63" s="22">
        <v>2531</v>
      </c>
      <c r="X63" s="24">
        <f t="shared" si="1"/>
        <v>377870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54596</v>
      </c>
      <c r="G64" s="23">
        <f>SUM(G62:G63)</f>
        <v>21</v>
      </c>
      <c r="H64" s="24">
        <f t="shared" si="4"/>
        <v>54617</v>
      </c>
      <c r="I64" s="26">
        <f>SUM(I62:I63)</f>
        <v>52720</v>
      </c>
      <c r="J64" s="26">
        <f>SUM(J62:J63)</f>
        <v>1980</v>
      </c>
      <c r="K64" s="26">
        <f>SUM(K62:K63)</f>
        <v>7665</v>
      </c>
      <c r="L64" s="43">
        <f t="shared" si="5"/>
        <v>109317</v>
      </c>
      <c r="M64" s="12"/>
      <c r="N64" s="88"/>
      <c r="O64" s="120" t="s">
        <v>139</v>
      </c>
      <c r="P64" s="121"/>
      <c r="Q64" s="102"/>
      <c r="R64" s="22">
        <v>151852</v>
      </c>
      <c r="S64" s="23">
        <v>19</v>
      </c>
      <c r="T64" s="24">
        <f t="shared" si="0"/>
        <v>151871</v>
      </c>
      <c r="U64" s="25">
        <v>366230</v>
      </c>
      <c r="V64" s="25">
        <v>2696</v>
      </c>
      <c r="W64" s="22">
        <v>3346</v>
      </c>
      <c r="X64" s="24">
        <f t="shared" si="1"/>
        <v>520797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45187</v>
      </c>
      <c r="G65" s="23">
        <v>9</v>
      </c>
      <c r="H65" s="24">
        <f t="shared" si="4"/>
        <v>45196</v>
      </c>
      <c r="I65" s="25">
        <v>55349</v>
      </c>
      <c r="J65" s="25">
        <v>1421</v>
      </c>
      <c r="K65" s="22">
        <v>6378</v>
      </c>
      <c r="L65" s="24">
        <f t="shared" si="5"/>
        <v>101966</v>
      </c>
      <c r="M65" s="12"/>
      <c r="N65" s="88"/>
      <c r="O65" s="120" t="s">
        <v>142</v>
      </c>
      <c r="P65" s="121"/>
      <c r="Q65" s="102"/>
      <c r="R65" s="22">
        <v>98855</v>
      </c>
      <c r="S65" s="23">
        <v>27</v>
      </c>
      <c r="T65" s="24">
        <f t="shared" si="0"/>
        <v>98882</v>
      </c>
      <c r="U65" s="25">
        <v>202886</v>
      </c>
      <c r="V65" s="25">
        <v>1203</v>
      </c>
      <c r="W65" s="22">
        <v>1510</v>
      </c>
      <c r="X65" s="24">
        <f t="shared" si="1"/>
        <v>302971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7572</v>
      </c>
      <c r="G66" s="23">
        <v>2</v>
      </c>
      <c r="H66" s="24">
        <f t="shared" si="4"/>
        <v>7574</v>
      </c>
      <c r="I66" s="25">
        <v>8882</v>
      </c>
      <c r="J66" s="25">
        <v>263</v>
      </c>
      <c r="K66" s="22">
        <v>947</v>
      </c>
      <c r="L66" s="24">
        <f t="shared" si="5"/>
        <v>16719</v>
      </c>
      <c r="M66" s="12"/>
      <c r="N66" s="89"/>
      <c r="O66" s="124" t="s">
        <v>30</v>
      </c>
      <c r="P66" s="125"/>
      <c r="Q66" s="126"/>
      <c r="R66" s="31">
        <f>SUM(R62:R65)</f>
        <v>442773</v>
      </c>
      <c r="S66" s="32">
        <f>SUM(S62:S65)</f>
        <v>86</v>
      </c>
      <c r="T66" s="33">
        <f t="shared" si="0"/>
        <v>442859</v>
      </c>
      <c r="U66" s="34">
        <f>SUM(U62:U65)</f>
        <v>1052765</v>
      </c>
      <c r="V66" s="34">
        <f>SUM(V62:V65)</f>
        <v>6775</v>
      </c>
      <c r="W66" s="31">
        <f>SUM(W62:W65)</f>
        <v>9051</v>
      </c>
      <c r="X66" s="33">
        <f t="shared" si="1"/>
        <v>1502399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52759</v>
      </c>
      <c r="G67" s="23">
        <f>SUM(G65:G66)</f>
        <v>11</v>
      </c>
      <c r="H67" s="24">
        <f t="shared" si="4"/>
        <v>52770</v>
      </c>
      <c r="I67" s="26">
        <f>SUM(I65:I66)</f>
        <v>64231</v>
      </c>
      <c r="J67" s="26">
        <f>SUM(J65:J66)</f>
        <v>1684</v>
      </c>
      <c r="K67" s="26">
        <f>SUM(K65:K66)</f>
        <v>7325</v>
      </c>
      <c r="L67" s="24">
        <f t="shared" si="5"/>
        <v>118685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102443</v>
      </c>
      <c r="S67" s="14">
        <v>4</v>
      </c>
      <c r="T67" s="15">
        <f t="shared" si="0"/>
        <v>102447</v>
      </c>
      <c r="U67" s="16">
        <v>372201</v>
      </c>
      <c r="V67" s="16">
        <v>2325</v>
      </c>
      <c r="W67" s="13">
        <v>6958</v>
      </c>
      <c r="X67" s="15">
        <f t="shared" si="1"/>
        <v>476973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63087</v>
      </c>
      <c r="G68" s="23">
        <v>9</v>
      </c>
      <c r="H68" s="24">
        <f t="shared" si="4"/>
        <v>63096</v>
      </c>
      <c r="I68" s="25">
        <v>90869</v>
      </c>
      <c r="J68" s="25">
        <v>2389</v>
      </c>
      <c r="K68" s="22">
        <v>10489</v>
      </c>
      <c r="L68" s="24">
        <f t="shared" si="5"/>
        <v>156354</v>
      </c>
      <c r="M68" s="12"/>
      <c r="N68" s="88"/>
      <c r="O68" s="116"/>
      <c r="P68" s="101" t="s">
        <v>148</v>
      </c>
      <c r="Q68" s="102"/>
      <c r="R68" s="22">
        <v>79835</v>
      </c>
      <c r="S68" s="23">
        <v>7</v>
      </c>
      <c r="T68" s="24">
        <f t="shared" ref="T68:T78" si="6">SUM(R68:S68)</f>
        <v>79842</v>
      </c>
      <c r="U68" s="25">
        <v>283416</v>
      </c>
      <c r="V68" s="25">
        <v>1381</v>
      </c>
      <c r="W68" s="22">
        <v>2405</v>
      </c>
      <c r="X68" s="24">
        <f t="shared" ref="X68:X78" si="7">SUM(T68:V68)</f>
        <v>364639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46665</v>
      </c>
      <c r="G69" s="23">
        <v>15</v>
      </c>
      <c r="H69" s="24">
        <f t="shared" si="4"/>
        <v>46680</v>
      </c>
      <c r="I69" s="25">
        <v>138814</v>
      </c>
      <c r="J69" s="25">
        <v>1178</v>
      </c>
      <c r="K69" s="22">
        <v>3281</v>
      </c>
      <c r="L69" s="24">
        <f t="shared" si="5"/>
        <v>186672</v>
      </c>
      <c r="M69" s="12"/>
      <c r="N69" s="88"/>
      <c r="O69" s="116"/>
      <c r="P69" s="101" t="s">
        <v>150</v>
      </c>
      <c r="Q69" s="102"/>
      <c r="R69" s="22">
        <v>92702</v>
      </c>
      <c r="S69" s="23">
        <v>6</v>
      </c>
      <c r="T69" s="24">
        <f t="shared" si="6"/>
        <v>92708</v>
      </c>
      <c r="U69" s="25">
        <v>248654</v>
      </c>
      <c r="V69" s="25">
        <v>1205</v>
      </c>
      <c r="W69" s="22">
        <v>1746</v>
      </c>
      <c r="X69" s="24">
        <f t="shared" si="7"/>
        <v>342567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75046</v>
      </c>
      <c r="G70" s="23">
        <v>23</v>
      </c>
      <c r="H70" s="24">
        <f t="shared" si="4"/>
        <v>75069</v>
      </c>
      <c r="I70" s="25">
        <v>179538</v>
      </c>
      <c r="J70" s="25">
        <v>2131</v>
      </c>
      <c r="K70" s="22">
        <v>7592</v>
      </c>
      <c r="L70" s="24">
        <f t="shared" si="5"/>
        <v>256738</v>
      </c>
      <c r="M70" s="12"/>
      <c r="N70" s="88"/>
      <c r="O70" s="107"/>
      <c r="P70" s="101" t="s">
        <v>152</v>
      </c>
      <c r="Q70" s="102"/>
      <c r="R70" s="22">
        <v>44178</v>
      </c>
      <c r="S70" s="23">
        <v>3</v>
      </c>
      <c r="T70" s="24">
        <f t="shared" si="6"/>
        <v>44181</v>
      </c>
      <c r="U70" s="25">
        <v>128003</v>
      </c>
      <c r="V70" s="25">
        <v>530</v>
      </c>
      <c r="W70" s="22">
        <v>783</v>
      </c>
      <c r="X70" s="24">
        <f t="shared" si="7"/>
        <v>172714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107731</v>
      </c>
      <c r="G71" s="23">
        <v>24</v>
      </c>
      <c r="H71" s="24">
        <f t="shared" si="4"/>
        <v>107755</v>
      </c>
      <c r="I71" s="25">
        <v>254110</v>
      </c>
      <c r="J71" s="25">
        <v>3525</v>
      </c>
      <c r="K71" s="22">
        <v>10864</v>
      </c>
      <c r="L71" s="24">
        <f t="shared" si="5"/>
        <v>365390</v>
      </c>
      <c r="M71" s="9"/>
      <c r="N71" s="88"/>
      <c r="O71" s="120" t="s">
        <v>155</v>
      </c>
      <c r="P71" s="121"/>
      <c r="Q71" s="102"/>
      <c r="R71" s="22">
        <v>89712</v>
      </c>
      <c r="S71" s="23">
        <v>14</v>
      </c>
      <c r="T71" s="24">
        <f t="shared" si="6"/>
        <v>89726</v>
      </c>
      <c r="U71" s="25">
        <v>249869</v>
      </c>
      <c r="V71" s="25">
        <v>1417</v>
      </c>
      <c r="W71" s="22">
        <v>1405</v>
      </c>
      <c r="X71" s="24">
        <f t="shared" si="7"/>
        <v>341012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27950</v>
      </c>
      <c r="G72" s="23">
        <v>7</v>
      </c>
      <c r="H72" s="24">
        <f t="shared" si="4"/>
        <v>27957</v>
      </c>
      <c r="I72" s="25">
        <v>51032</v>
      </c>
      <c r="J72" s="25">
        <v>873</v>
      </c>
      <c r="K72" s="22">
        <v>3997</v>
      </c>
      <c r="L72" s="24">
        <f t="shared" si="5"/>
        <v>79862</v>
      </c>
      <c r="M72" s="9"/>
      <c r="N72" s="88"/>
      <c r="O72" s="115" t="s">
        <v>157</v>
      </c>
      <c r="P72" s="101" t="s">
        <v>158</v>
      </c>
      <c r="Q72" s="102"/>
      <c r="R72" s="22">
        <v>83189</v>
      </c>
      <c r="S72" s="23">
        <v>10</v>
      </c>
      <c r="T72" s="24">
        <f t="shared" si="6"/>
        <v>83199</v>
      </c>
      <c r="U72" s="25">
        <v>235697</v>
      </c>
      <c r="V72" s="25">
        <v>1277</v>
      </c>
      <c r="W72" s="22">
        <v>2079</v>
      </c>
      <c r="X72" s="24">
        <f t="shared" si="7"/>
        <v>320173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135681</v>
      </c>
      <c r="G73" s="23">
        <f>SUM(G71:G72)</f>
        <v>31</v>
      </c>
      <c r="H73" s="24">
        <f t="shared" si="4"/>
        <v>135712</v>
      </c>
      <c r="I73" s="25">
        <f>SUM(I71:I72)</f>
        <v>305142</v>
      </c>
      <c r="J73" s="25">
        <f>SUM(J71:J72)</f>
        <v>4398</v>
      </c>
      <c r="K73" s="22">
        <f>SUM(K71:K72)</f>
        <v>14861</v>
      </c>
      <c r="L73" s="24">
        <f t="shared" si="5"/>
        <v>445252</v>
      </c>
      <c r="M73" s="9"/>
      <c r="N73" s="88"/>
      <c r="O73" s="116"/>
      <c r="P73" s="101" t="s">
        <v>159</v>
      </c>
      <c r="Q73" s="102"/>
      <c r="R73" s="22">
        <v>41994</v>
      </c>
      <c r="S73" s="23">
        <v>6</v>
      </c>
      <c r="T73" s="24">
        <f t="shared" si="6"/>
        <v>42000</v>
      </c>
      <c r="U73" s="25">
        <v>109909</v>
      </c>
      <c r="V73" s="25">
        <v>488</v>
      </c>
      <c r="W73" s="22">
        <v>795</v>
      </c>
      <c r="X73" s="24">
        <f t="shared" si="7"/>
        <v>152397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72657</v>
      </c>
      <c r="G74" s="23">
        <v>11</v>
      </c>
      <c r="H74" s="24">
        <f t="shared" si="4"/>
        <v>72668</v>
      </c>
      <c r="I74" s="25">
        <v>213504</v>
      </c>
      <c r="J74" s="25">
        <v>1584</v>
      </c>
      <c r="K74" s="22">
        <v>3541</v>
      </c>
      <c r="L74" s="24">
        <f t="shared" si="5"/>
        <v>287756</v>
      </c>
      <c r="M74" s="9"/>
      <c r="N74" s="88"/>
      <c r="O74" s="107"/>
      <c r="P74" s="101" t="s">
        <v>161</v>
      </c>
      <c r="Q74" s="102"/>
      <c r="R74" s="22">
        <v>12734</v>
      </c>
      <c r="S74" s="23">
        <v>0</v>
      </c>
      <c r="T74" s="24">
        <f t="shared" si="6"/>
        <v>12734</v>
      </c>
      <c r="U74" s="25">
        <v>21280</v>
      </c>
      <c r="V74" s="25">
        <v>176</v>
      </c>
      <c r="W74" s="22">
        <v>157</v>
      </c>
      <c r="X74" s="24">
        <f t="shared" si="7"/>
        <v>34190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63625</v>
      </c>
      <c r="G75" s="23">
        <v>23</v>
      </c>
      <c r="H75" s="24">
        <f t="shared" si="4"/>
        <v>63648</v>
      </c>
      <c r="I75" s="25">
        <v>190790</v>
      </c>
      <c r="J75" s="25">
        <v>1598</v>
      </c>
      <c r="K75" s="22">
        <v>4774</v>
      </c>
      <c r="L75" s="24">
        <f t="shared" si="5"/>
        <v>256036</v>
      </c>
      <c r="M75" s="9"/>
      <c r="N75" s="88"/>
      <c r="O75" s="120" t="s">
        <v>163</v>
      </c>
      <c r="P75" s="121"/>
      <c r="Q75" s="102"/>
      <c r="R75" s="22">
        <v>183864</v>
      </c>
      <c r="S75" s="23">
        <v>13</v>
      </c>
      <c r="T75" s="24">
        <f t="shared" si="6"/>
        <v>183877</v>
      </c>
      <c r="U75" s="25">
        <v>479034</v>
      </c>
      <c r="V75" s="25">
        <v>3283</v>
      </c>
      <c r="W75" s="22">
        <v>3404</v>
      </c>
      <c r="X75" s="24">
        <f t="shared" si="7"/>
        <v>666194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97707</v>
      </c>
      <c r="G76" s="23">
        <v>23</v>
      </c>
      <c r="H76" s="24">
        <f t="shared" si="4"/>
        <v>97730</v>
      </c>
      <c r="I76" s="25">
        <v>201518</v>
      </c>
      <c r="J76" s="25">
        <v>1424</v>
      </c>
      <c r="K76" s="22">
        <v>1687</v>
      </c>
      <c r="L76" s="24">
        <f t="shared" si="5"/>
        <v>300672</v>
      </c>
      <c r="M76" s="9"/>
      <c r="N76" s="88"/>
      <c r="O76" s="120" t="s">
        <v>166</v>
      </c>
      <c r="P76" s="121"/>
      <c r="Q76" s="102"/>
      <c r="R76" s="22">
        <v>124563</v>
      </c>
      <c r="S76" s="23">
        <v>14</v>
      </c>
      <c r="T76" s="24">
        <f t="shared" si="6"/>
        <v>124577</v>
      </c>
      <c r="U76" s="46">
        <v>320426</v>
      </c>
      <c r="V76" s="46">
        <v>1760</v>
      </c>
      <c r="W76" s="22">
        <v>2172</v>
      </c>
      <c r="X76" s="24">
        <f t="shared" si="7"/>
        <v>446763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11146</v>
      </c>
      <c r="G77" s="23">
        <v>3</v>
      </c>
      <c r="H77" s="24">
        <f t="shared" si="4"/>
        <v>11149</v>
      </c>
      <c r="I77" s="25">
        <v>26743</v>
      </c>
      <c r="J77" s="25">
        <v>194</v>
      </c>
      <c r="K77" s="22">
        <v>128</v>
      </c>
      <c r="L77" s="24">
        <f t="shared" si="5"/>
        <v>38086</v>
      </c>
      <c r="M77" s="9"/>
      <c r="N77" s="88"/>
      <c r="O77" s="120" t="s">
        <v>168</v>
      </c>
      <c r="P77" s="121"/>
      <c r="Q77" s="102"/>
      <c r="R77" s="22">
        <v>147056</v>
      </c>
      <c r="S77" s="23">
        <v>10</v>
      </c>
      <c r="T77" s="24">
        <f t="shared" si="6"/>
        <v>147066</v>
      </c>
      <c r="U77" s="46">
        <v>329420</v>
      </c>
      <c r="V77" s="46">
        <v>1626</v>
      </c>
      <c r="W77" s="47">
        <v>1944</v>
      </c>
      <c r="X77" s="24">
        <f t="shared" si="7"/>
        <v>478112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108853</v>
      </c>
      <c r="G78" s="23">
        <f>SUM(G76:G77)</f>
        <v>26</v>
      </c>
      <c r="H78" s="24">
        <f t="shared" si="4"/>
        <v>108879</v>
      </c>
      <c r="I78" s="22">
        <f>SUM(I76:I77)</f>
        <v>228261</v>
      </c>
      <c r="J78" s="22">
        <f>SUM(J76:J77)</f>
        <v>1618</v>
      </c>
      <c r="K78" s="22">
        <f>SUM(K76:K77)</f>
        <v>1815</v>
      </c>
      <c r="L78" s="24">
        <f t="shared" si="5"/>
        <v>338758</v>
      </c>
      <c r="M78" s="9"/>
      <c r="N78" s="88"/>
      <c r="O78" s="135" t="s">
        <v>169</v>
      </c>
      <c r="P78" s="101" t="s">
        <v>170</v>
      </c>
      <c r="Q78" s="102"/>
      <c r="R78" s="22">
        <v>199037</v>
      </c>
      <c r="S78" s="23">
        <v>14</v>
      </c>
      <c r="T78" s="24">
        <f t="shared" si="6"/>
        <v>199051</v>
      </c>
      <c r="U78" s="46">
        <v>438107</v>
      </c>
      <c r="V78" s="46">
        <v>2233</v>
      </c>
      <c r="W78" s="47">
        <v>3041</v>
      </c>
      <c r="X78" s="24">
        <f t="shared" si="7"/>
        <v>639391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1917277</v>
      </c>
      <c r="G79" s="32">
        <f>SUM(G32,G35,G38:G39,G43,G46,G49,G52:G53,G56:G58,G61,G64,G67:G70,G73:G75,G78)</f>
        <v>335</v>
      </c>
      <c r="H79" s="33">
        <f t="shared" si="4"/>
        <v>1917612</v>
      </c>
      <c r="I79" s="31">
        <f>SUM(I32,I35,I38:I39,I43,I46,I49,I52:I53,I56:I58,I61,I64,I67:I70,I73:I75,I78)</f>
        <v>4996144</v>
      </c>
      <c r="J79" s="31">
        <f>SUM(J32,J35,J38:J39,J43,J46,J49,J52:J53,J56:J58,J61,J64,J67:J70,J73:J75,J78)</f>
        <v>40721</v>
      </c>
      <c r="K79" s="31">
        <f>SUM(K32,K35,K38:K39,K43,K46,K49,K52:K53,K56:K58,K61,K64,K67:K70,K73:K75,K78)</f>
        <v>111159</v>
      </c>
      <c r="L79" s="33">
        <f t="shared" si="5"/>
        <v>6954477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24570</v>
      </c>
      <c r="S79" s="23">
        <f t="shared" si="8"/>
        <v>0</v>
      </c>
      <c r="T79" s="24">
        <f t="shared" si="8"/>
        <v>24570</v>
      </c>
      <c r="U79" s="46">
        <f t="shared" si="8"/>
        <v>35368</v>
      </c>
      <c r="V79" s="46">
        <f t="shared" si="8"/>
        <v>290</v>
      </c>
      <c r="W79" s="47">
        <f t="shared" si="8"/>
        <v>364</v>
      </c>
      <c r="X79" s="24">
        <f>SUM(T79:V79)</f>
        <v>60228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1225877</v>
      </c>
      <c r="S80" s="32">
        <f>SUM(S67:S79)</f>
        <v>101</v>
      </c>
      <c r="T80" s="33">
        <f t="shared" ref="T80:T85" si="9">SUM(R80:S80)</f>
        <v>1225978</v>
      </c>
      <c r="U80" s="37">
        <f>SUM(U67:U79)</f>
        <v>3251384</v>
      </c>
      <c r="V80" s="37">
        <f>SUM(V67:V79)</f>
        <v>17991</v>
      </c>
      <c r="W80" s="40">
        <f>SUM(W67:W79)</f>
        <v>27253</v>
      </c>
      <c r="X80" s="33">
        <f t="shared" ref="X80:X85" si="10">SUM(T80:V80)</f>
        <v>4495353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116897</v>
      </c>
      <c r="S81" s="14">
        <v>1</v>
      </c>
      <c r="T81" s="15">
        <f t="shared" si="9"/>
        <v>116898</v>
      </c>
      <c r="U81" s="51">
        <v>428292</v>
      </c>
      <c r="V81" s="16">
        <v>2369</v>
      </c>
      <c r="W81" s="13">
        <v>1836</v>
      </c>
      <c r="X81" s="15">
        <f t="shared" si="10"/>
        <v>547559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11590</v>
      </c>
      <c r="S82" s="23">
        <v>0</v>
      </c>
      <c r="T82" s="24">
        <f t="shared" si="9"/>
        <v>11590</v>
      </c>
      <c r="U82" s="25">
        <v>21198</v>
      </c>
      <c r="V82" s="25">
        <v>196</v>
      </c>
      <c r="W82" s="22">
        <v>114</v>
      </c>
      <c r="X82" s="24">
        <f t="shared" si="10"/>
        <v>32984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10445</v>
      </c>
      <c r="S83" s="23">
        <v>0</v>
      </c>
      <c r="T83" s="24">
        <f t="shared" si="9"/>
        <v>10445</v>
      </c>
      <c r="U83" s="25">
        <v>19314</v>
      </c>
      <c r="V83" s="25">
        <v>173</v>
      </c>
      <c r="W83" s="22">
        <v>179</v>
      </c>
      <c r="X83" s="24">
        <f t="shared" si="10"/>
        <v>29932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138932</v>
      </c>
      <c r="S84" s="32">
        <f>SUM(S81:S83)</f>
        <v>1</v>
      </c>
      <c r="T84" s="33">
        <f t="shared" si="9"/>
        <v>138933</v>
      </c>
      <c r="U84" s="34">
        <f>SUM(U81:U83)</f>
        <v>468804</v>
      </c>
      <c r="V84" s="34">
        <f>SUM(V81:V83)</f>
        <v>2738</v>
      </c>
      <c r="W84" s="31">
        <f>SUM(W81:W83)</f>
        <v>2129</v>
      </c>
      <c r="X84" s="33">
        <f t="shared" si="10"/>
        <v>610475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8376326</v>
      </c>
      <c r="S85" s="54">
        <f>SUM(G31,G13,G79,S14,S38,S50,S61,S66,S80,S84)</f>
        <v>1219</v>
      </c>
      <c r="T85" s="55">
        <f t="shared" si="9"/>
        <v>8377545</v>
      </c>
      <c r="U85" s="56">
        <f>SUM(I31,I13,I79,U14,U38,U50,U61,U66,U80,U84)</f>
        <v>22678326</v>
      </c>
      <c r="V85" s="56">
        <f>SUM(J31,J13,J79,V14,V38,V50,V61,V66,V80,V84)</f>
        <v>161957</v>
      </c>
      <c r="W85" s="57">
        <f>SUM(K31,K13,K79,W14,W38,W50,W61,W66,W80,W84)</f>
        <v>292951</v>
      </c>
      <c r="X85" s="55">
        <f t="shared" si="10"/>
        <v>31217828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802</v>
      </c>
      <c r="S91" s="61">
        <v>0</v>
      </c>
      <c r="T91" s="61">
        <f>SUM(R91:S91)</f>
        <v>802</v>
      </c>
      <c r="U91" s="61">
        <v>458</v>
      </c>
      <c r="V91" s="61">
        <v>5</v>
      </c>
      <c r="W91" s="61">
        <v>16</v>
      </c>
      <c r="X91" s="61">
        <f>SUM(U91:W91)</f>
        <v>479</v>
      </c>
    </row>
    <row r="92" spans="1:256" hidden="1" x14ac:dyDescent="0.15">
      <c r="N92" s="140"/>
      <c r="O92" s="141"/>
      <c r="P92" s="140"/>
      <c r="Q92" s="60" t="s">
        <v>179</v>
      </c>
      <c r="R92" s="61">
        <v>23768</v>
      </c>
      <c r="S92" s="61">
        <v>0</v>
      </c>
      <c r="T92" s="61">
        <f>SUM(R92:S92)</f>
        <v>23768</v>
      </c>
      <c r="U92" s="61">
        <v>34910</v>
      </c>
      <c r="V92" s="61">
        <v>285</v>
      </c>
      <c r="W92" s="61">
        <v>348</v>
      </c>
      <c r="X92" s="61">
        <f>SUM(U92:W92)</f>
        <v>35543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201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113428</v>
      </c>
      <c r="S4" s="14">
        <v>5</v>
      </c>
      <c r="T4" s="15">
        <f t="shared" ref="T4:T67" si="0">SUM(R4:S4)</f>
        <v>113433</v>
      </c>
      <c r="U4" s="16">
        <v>374159</v>
      </c>
      <c r="V4" s="16">
        <v>2257</v>
      </c>
      <c r="W4" s="13">
        <v>2299</v>
      </c>
      <c r="X4" s="15">
        <f t="shared" ref="X4:X67" si="1">SUM(T4:V4)</f>
        <v>489849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96430</v>
      </c>
      <c r="S5" s="23">
        <v>7</v>
      </c>
      <c r="T5" s="24">
        <f t="shared" si="0"/>
        <v>96437</v>
      </c>
      <c r="U5" s="25">
        <v>244155</v>
      </c>
      <c r="V5" s="25">
        <v>1511</v>
      </c>
      <c r="W5" s="22">
        <v>1583</v>
      </c>
      <c r="X5" s="24">
        <f t="shared" si="1"/>
        <v>342103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86805</v>
      </c>
      <c r="G6" s="14">
        <v>10</v>
      </c>
      <c r="H6" s="15">
        <f t="shared" ref="H6:H42" si="2">SUM(F6:G6)</f>
        <v>86815</v>
      </c>
      <c r="I6" s="16">
        <v>389842</v>
      </c>
      <c r="J6" s="16">
        <v>3662</v>
      </c>
      <c r="K6" s="13">
        <v>8269</v>
      </c>
      <c r="L6" s="15">
        <f t="shared" ref="L6:L42" si="3">SUM(H6:J6)</f>
        <v>480319</v>
      </c>
      <c r="M6" s="12"/>
      <c r="N6" s="88"/>
      <c r="O6" s="96" t="s">
        <v>15</v>
      </c>
      <c r="P6" s="82"/>
      <c r="Q6" s="83"/>
      <c r="R6" s="22">
        <v>83976</v>
      </c>
      <c r="S6" s="23">
        <v>9</v>
      </c>
      <c r="T6" s="24">
        <f t="shared" si="0"/>
        <v>83985</v>
      </c>
      <c r="U6" s="25">
        <v>285032</v>
      </c>
      <c r="V6" s="25">
        <v>1282</v>
      </c>
      <c r="W6" s="22">
        <v>1982</v>
      </c>
      <c r="X6" s="24">
        <f t="shared" si="1"/>
        <v>370299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28391</v>
      </c>
      <c r="G7" s="23">
        <v>1</v>
      </c>
      <c r="H7" s="24">
        <f t="shared" si="2"/>
        <v>28392</v>
      </c>
      <c r="I7" s="25">
        <v>96126</v>
      </c>
      <c r="J7" s="25">
        <v>512</v>
      </c>
      <c r="K7" s="22">
        <v>907</v>
      </c>
      <c r="L7" s="24">
        <f t="shared" si="3"/>
        <v>125030</v>
      </c>
      <c r="M7" s="12"/>
      <c r="N7" s="88"/>
      <c r="O7" s="84" t="s">
        <v>17</v>
      </c>
      <c r="P7" s="82" t="s">
        <v>18</v>
      </c>
      <c r="Q7" s="83"/>
      <c r="R7" s="22">
        <v>55355</v>
      </c>
      <c r="S7" s="23">
        <v>5</v>
      </c>
      <c r="T7" s="24">
        <f t="shared" si="0"/>
        <v>55360</v>
      </c>
      <c r="U7" s="25">
        <v>150341</v>
      </c>
      <c r="V7" s="25">
        <v>755</v>
      </c>
      <c r="W7" s="22">
        <v>998</v>
      </c>
      <c r="X7" s="24">
        <f t="shared" si="1"/>
        <v>206456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41067</v>
      </c>
      <c r="G8" s="23">
        <v>3</v>
      </c>
      <c r="H8" s="24">
        <f t="shared" si="2"/>
        <v>41070</v>
      </c>
      <c r="I8" s="25">
        <v>122396</v>
      </c>
      <c r="J8" s="25">
        <v>856</v>
      </c>
      <c r="K8" s="22">
        <v>1724</v>
      </c>
      <c r="L8" s="24">
        <f t="shared" si="3"/>
        <v>164322</v>
      </c>
      <c r="M8" s="12"/>
      <c r="N8" s="88"/>
      <c r="O8" s="84"/>
      <c r="P8" s="82" t="s">
        <v>20</v>
      </c>
      <c r="Q8" s="83"/>
      <c r="R8" s="22">
        <v>27416</v>
      </c>
      <c r="S8" s="23">
        <v>14</v>
      </c>
      <c r="T8" s="24">
        <f t="shared" si="0"/>
        <v>27430</v>
      </c>
      <c r="U8" s="25">
        <v>123717</v>
      </c>
      <c r="V8" s="25">
        <v>789</v>
      </c>
      <c r="W8" s="22">
        <v>1216</v>
      </c>
      <c r="X8" s="24">
        <f t="shared" si="1"/>
        <v>151936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27875</v>
      </c>
      <c r="G9" s="23">
        <v>2</v>
      </c>
      <c r="H9" s="24">
        <f t="shared" si="2"/>
        <v>27877</v>
      </c>
      <c r="I9" s="25">
        <v>93627</v>
      </c>
      <c r="J9" s="25">
        <v>515</v>
      </c>
      <c r="K9" s="22">
        <v>929</v>
      </c>
      <c r="L9" s="24">
        <f t="shared" si="3"/>
        <v>122019</v>
      </c>
      <c r="M9" s="12"/>
      <c r="N9" s="88"/>
      <c r="O9" s="84"/>
      <c r="P9" s="82" t="s">
        <v>10</v>
      </c>
      <c r="Q9" s="83"/>
      <c r="R9" s="26">
        <f>SUM(R7:R8)</f>
        <v>82771</v>
      </c>
      <c r="S9" s="23">
        <f>SUM(S7:S8)</f>
        <v>19</v>
      </c>
      <c r="T9" s="24">
        <f t="shared" si="0"/>
        <v>82790</v>
      </c>
      <c r="U9" s="22">
        <f>SUM(U7:U8)</f>
        <v>274058</v>
      </c>
      <c r="V9" s="22">
        <f>SUM(V7:V8)</f>
        <v>1544</v>
      </c>
      <c r="W9" s="22">
        <f>SUM(W7:W8)</f>
        <v>2214</v>
      </c>
      <c r="X9" s="24">
        <f t="shared" si="1"/>
        <v>358392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21878</v>
      </c>
      <c r="G10" s="23">
        <v>0</v>
      </c>
      <c r="H10" s="24">
        <f t="shared" si="2"/>
        <v>21878</v>
      </c>
      <c r="I10" s="25">
        <v>68789</v>
      </c>
      <c r="J10" s="25">
        <v>384</v>
      </c>
      <c r="K10" s="22">
        <v>759</v>
      </c>
      <c r="L10" s="24">
        <f t="shared" si="3"/>
        <v>91051</v>
      </c>
      <c r="M10" s="12"/>
      <c r="N10" s="88"/>
      <c r="O10" s="84" t="s">
        <v>23</v>
      </c>
      <c r="P10" s="82" t="s">
        <v>24</v>
      </c>
      <c r="Q10" s="83"/>
      <c r="R10" s="22">
        <v>151074</v>
      </c>
      <c r="S10" s="23">
        <v>31</v>
      </c>
      <c r="T10" s="24">
        <f t="shared" si="0"/>
        <v>151105</v>
      </c>
      <c r="U10" s="25">
        <v>285722</v>
      </c>
      <c r="V10" s="25">
        <v>2073</v>
      </c>
      <c r="W10" s="22">
        <v>2397</v>
      </c>
      <c r="X10" s="24">
        <f t="shared" si="1"/>
        <v>438900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26630</v>
      </c>
      <c r="G11" s="23">
        <v>2</v>
      </c>
      <c r="H11" s="24">
        <f t="shared" si="2"/>
        <v>26632</v>
      </c>
      <c r="I11" s="25">
        <v>77968</v>
      </c>
      <c r="J11" s="25">
        <v>381</v>
      </c>
      <c r="K11" s="22">
        <v>849</v>
      </c>
      <c r="L11" s="24">
        <f t="shared" si="3"/>
        <v>104981</v>
      </c>
      <c r="M11" s="12"/>
      <c r="N11" s="88"/>
      <c r="O11" s="84"/>
      <c r="P11" s="85" t="s">
        <v>26</v>
      </c>
      <c r="Q11" s="65" t="s">
        <v>27</v>
      </c>
      <c r="R11" s="22">
        <v>125154</v>
      </c>
      <c r="S11" s="23">
        <v>23</v>
      </c>
      <c r="T11" s="24">
        <f t="shared" si="0"/>
        <v>125177</v>
      </c>
      <c r="U11" s="25">
        <v>237360</v>
      </c>
      <c r="V11" s="25">
        <v>1723</v>
      </c>
      <c r="W11" s="22">
        <v>2229</v>
      </c>
      <c r="X11" s="24">
        <f t="shared" si="1"/>
        <v>364260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24632</v>
      </c>
      <c r="G12" s="23">
        <v>3</v>
      </c>
      <c r="H12" s="24">
        <f t="shared" si="2"/>
        <v>24635</v>
      </c>
      <c r="I12" s="25">
        <v>63515</v>
      </c>
      <c r="J12" s="25">
        <v>414</v>
      </c>
      <c r="K12" s="22">
        <v>766</v>
      </c>
      <c r="L12" s="24">
        <f t="shared" si="3"/>
        <v>88564</v>
      </c>
      <c r="M12" s="12"/>
      <c r="N12" s="88"/>
      <c r="O12" s="84"/>
      <c r="P12" s="86"/>
      <c r="Q12" s="65" t="s">
        <v>29</v>
      </c>
      <c r="R12" s="28">
        <v>25472</v>
      </c>
      <c r="S12" s="29">
        <v>5</v>
      </c>
      <c r="T12" s="24">
        <f t="shared" si="0"/>
        <v>25477</v>
      </c>
      <c r="U12" s="30">
        <v>56808</v>
      </c>
      <c r="V12" s="30">
        <v>383</v>
      </c>
      <c r="W12" s="28">
        <v>495</v>
      </c>
      <c r="X12" s="24">
        <f t="shared" si="1"/>
        <v>82668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257278</v>
      </c>
      <c r="G13" s="32">
        <f>SUM(G6:G12)</f>
        <v>21</v>
      </c>
      <c r="H13" s="33">
        <f t="shared" si="2"/>
        <v>257299</v>
      </c>
      <c r="I13" s="34">
        <f>SUM(I6:I12)</f>
        <v>912263</v>
      </c>
      <c r="J13" s="34">
        <f>SUM(J6:J12)</f>
        <v>6724</v>
      </c>
      <c r="K13" s="31">
        <f>SUM(K6:K12)</f>
        <v>14203</v>
      </c>
      <c r="L13" s="33">
        <f t="shared" si="3"/>
        <v>1176286</v>
      </c>
      <c r="M13" s="12"/>
      <c r="N13" s="88"/>
      <c r="O13" s="84"/>
      <c r="P13" s="86"/>
      <c r="Q13" s="65" t="s">
        <v>10</v>
      </c>
      <c r="R13" s="26">
        <f>SUM(R11:R12)</f>
        <v>150626</v>
      </c>
      <c r="S13" s="23">
        <f>SUM(S11:S12)</f>
        <v>28</v>
      </c>
      <c r="T13" s="24">
        <f t="shared" si="0"/>
        <v>150654</v>
      </c>
      <c r="U13" s="22">
        <f>SUM(U11:U12)</f>
        <v>294168</v>
      </c>
      <c r="V13" s="22">
        <f>SUM(V11:V12)</f>
        <v>2106</v>
      </c>
      <c r="W13" s="22">
        <f>SUM(W11:W12)</f>
        <v>2724</v>
      </c>
      <c r="X13" s="24">
        <f t="shared" si="1"/>
        <v>446928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82832</v>
      </c>
      <c r="G14" s="23">
        <v>3</v>
      </c>
      <c r="H14" s="24">
        <f t="shared" si="2"/>
        <v>82835</v>
      </c>
      <c r="I14" s="25">
        <v>205712</v>
      </c>
      <c r="J14" s="25">
        <v>1573</v>
      </c>
      <c r="K14" s="22">
        <v>1461</v>
      </c>
      <c r="L14" s="24">
        <f t="shared" si="3"/>
        <v>290120</v>
      </c>
      <c r="M14" s="12"/>
      <c r="N14" s="89"/>
      <c r="O14" s="103" t="s">
        <v>30</v>
      </c>
      <c r="P14" s="104"/>
      <c r="Q14" s="105"/>
      <c r="R14" s="35">
        <f>SUM(R4:R6,R9:R10,R13)</f>
        <v>678305</v>
      </c>
      <c r="S14" s="32">
        <f>SUM(S4:S6,S9:S10,S13)</f>
        <v>99</v>
      </c>
      <c r="T14" s="33">
        <f t="shared" si="0"/>
        <v>678404</v>
      </c>
      <c r="U14" s="31">
        <f>SUM(U4:U6,U9:U10,U13)</f>
        <v>1757294</v>
      </c>
      <c r="V14" s="31">
        <f>SUM(V4:V6,V9:V10,V13)</f>
        <v>10773</v>
      </c>
      <c r="W14" s="31">
        <f>SUM(W4:W6,W9:W10,W13)</f>
        <v>13199</v>
      </c>
      <c r="X14" s="33">
        <f t="shared" si="1"/>
        <v>2446471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50844</v>
      </c>
      <c r="G15" s="23">
        <v>0</v>
      </c>
      <c r="H15" s="24">
        <f t="shared" si="2"/>
        <v>50844</v>
      </c>
      <c r="I15" s="25">
        <v>118561</v>
      </c>
      <c r="J15" s="25">
        <v>842</v>
      </c>
      <c r="K15" s="22">
        <v>829</v>
      </c>
      <c r="L15" s="24">
        <f t="shared" si="3"/>
        <v>170247</v>
      </c>
      <c r="M15" s="12"/>
      <c r="N15" s="87" t="s">
        <v>35</v>
      </c>
      <c r="O15" s="93" t="s">
        <v>36</v>
      </c>
      <c r="P15" s="94"/>
      <c r="Q15" s="95"/>
      <c r="R15" s="13">
        <v>78652</v>
      </c>
      <c r="S15" s="14">
        <v>4</v>
      </c>
      <c r="T15" s="15">
        <f t="shared" si="0"/>
        <v>78656</v>
      </c>
      <c r="U15" s="16">
        <v>208810</v>
      </c>
      <c r="V15" s="16">
        <v>1221</v>
      </c>
      <c r="W15" s="13">
        <v>1263</v>
      </c>
      <c r="X15" s="15">
        <f t="shared" si="1"/>
        <v>288687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79673</v>
      </c>
      <c r="G16" s="23">
        <v>9</v>
      </c>
      <c r="H16" s="24">
        <f t="shared" si="2"/>
        <v>79682</v>
      </c>
      <c r="I16" s="25">
        <v>149884</v>
      </c>
      <c r="J16" s="25">
        <v>1004</v>
      </c>
      <c r="K16" s="22">
        <v>1206</v>
      </c>
      <c r="L16" s="24">
        <f t="shared" si="3"/>
        <v>230570</v>
      </c>
      <c r="M16" s="12"/>
      <c r="N16" s="88"/>
      <c r="O16" s="97" t="s">
        <v>39</v>
      </c>
      <c r="P16" s="100" t="s">
        <v>40</v>
      </c>
      <c r="Q16" s="81"/>
      <c r="R16" s="22">
        <v>147738</v>
      </c>
      <c r="S16" s="23">
        <v>26</v>
      </c>
      <c r="T16" s="24">
        <f t="shared" si="0"/>
        <v>147764</v>
      </c>
      <c r="U16" s="25">
        <v>463881</v>
      </c>
      <c r="V16" s="25">
        <v>2609</v>
      </c>
      <c r="W16" s="22">
        <v>3065</v>
      </c>
      <c r="X16" s="24">
        <f t="shared" si="1"/>
        <v>614254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30239</v>
      </c>
      <c r="G17" s="23">
        <v>1</v>
      </c>
      <c r="H17" s="24">
        <f t="shared" si="2"/>
        <v>30240</v>
      </c>
      <c r="I17" s="25">
        <v>94912</v>
      </c>
      <c r="J17" s="25">
        <v>607</v>
      </c>
      <c r="K17" s="22">
        <v>864</v>
      </c>
      <c r="L17" s="24">
        <f t="shared" si="3"/>
        <v>125759</v>
      </c>
      <c r="M17" s="12"/>
      <c r="N17" s="88"/>
      <c r="O17" s="98"/>
      <c r="P17" s="100" t="s">
        <v>42</v>
      </c>
      <c r="Q17" s="81"/>
      <c r="R17" s="22">
        <v>22237</v>
      </c>
      <c r="S17" s="23">
        <v>5</v>
      </c>
      <c r="T17" s="24">
        <f t="shared" si="0"/>
        <v>22242</v>
      </c>
      <c r="U17" s="25">
        <v>39385</v>
      </c>
      <c r="V17" s="25">
        <v>293</v>
      </c>
      <c r="W17" s="22">
        <v>293</v>
      </c>
      <c r="X17" s="24">
        <f t="shared" si="1"/>
        <v>61920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34640</v>
      </c>
      <c r="G18" s="23">
        <v>1</v>
      </c>
      <c r="H18" s="24">
        <f t="shared" si="2"/>
        <v>34641</v>
      </c>
      <c r="I18" s="25">
        <v>71557</v>
      </c>
      <c r="J18" s="25">
        <v>399</v>
      </c>
      <c r="K18" s="22">
        <v>489</v>
      </c>
      <c r="L18" s="24">
        <f t="shared" si="3"/>
        <v>106597</v>
      </c>
      <c r="M18" s="12"/>
      <c r="N18" s="88"/>
      <c r="O18" s="99"/>
      <c r="P18" s="100" t="s">
        <v>10</v>
      </c>
      <c r="Q18" s="81"/>
      <c r="R18" s="22">
        <f>SUM(R16:R17)</f>
        <v>169975</v>
      </c>
      <c r="S18" s="23">
        <f>SUM(S16:S17)</f>
        <v>31</v>
      </c>
      <c r="T18" s="24">
        <f t="shared" si="0"/>
        <v>170006</v>
      </c>
      <c r="U18" s="25">
        <f>SUM(U16:U17)</f>
        <v>503266</v>
      </c>
      <c r="V18" s="25">
        <f>SUM(V16:V17)</f>
        <v>2902</v>
      </c>
      <c r="W18" s="22">
        <f>SUM(W16:W17)</f>
        <v>3358</v>
      </c>
      <c r="X18" s="24">
        <f t="shared" si="1"/>
        <v>676174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144552</v>
      </c>
      <c r="G19" s="23">
        <f>SUM(G16:G18)</f>
        <v>11</v>
      </c>
      <c r="H19" s="24">
        <f t="shared" si="2"/>
        <v>144563</v>
      </c>
      <c r="I19" s="25">
        <f>SUM(I16:I18)</f>
        <v>316353</v>
      </c>
      <c r="J19" s="25">
        <f>SUM(J16:J18)</f>
        <v>2010</v>
      </c>
      <c r="K19" s="22">
        <f>SUM(K16:K18)</f>
        <v>2559</v>
      </c>
      <c r="L19" s="24">
        <f>SUM(H19:J19)</f>
        <v>462926</v>
      </c>
      <c r="M19" s="12"/>
      <c r="N19" s="88"/>
      <c r="O19" s="115" t="s">
        <v>44</v>
      </c>
      <c r="P19" s="101" t="s">
        <v>45</v>
      </c>
      <c r="Q19" s="102"/>
      <c r="R19" s="22">
        <v>75276</v>
      </c>
      <c r="S19" s="23">
        <v>14</v>
      </c>
      <c r="T19" s="24">
        <f t="shared" si="0"/>
        <v>75290</v>
      </c>
      <c r="U19" s="25">
        <v>258768</v>
      </c>
      <c r="V19" s="25">
        <v>1304</v>
      </c>
      <c r="W19" s="22">
        <v>1890</v>
      </c>
      <c r="X19" s="24">
        <f t="shared" si="1"/>
        <v>335362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126117</v>
      </c>
      <c r="G20" s="23">
        <v>10</v>
      </c>
      <c r="H20" s="24">
        <f t="shared" si="2"/>
        <v>126127</v>
      </c>
      <c r="I20" s="25">
        <v>321090</v>
      </c>
      <c r="J20" s="25">
        <v>2687</v>
      </c>
      <c r="K20" s="22">
        <v>2432</v>
      </c>
      <c r="L20" s="24">
        <f t="shared" si="3"/>
        <v>449904</v>
      </c>
      <c r="M20" s="12"/>
      <c r="N20" s="88"/>
      <c r="O20" s="116"/>
      <c r="P20" s="101" t="s">
        <v>47</v>
      </c>
      <c r="Q20" s="102"/>
      <c r="R20" s="22">
        <v>100508</v>
      </c>
      <c r="S20" s="23">
        <v>14</v>
      </c>
      <c r="T20" s="24">
        <f t="shared" si="0"/>
        <v>100522</v>
      </c>
      <c r="U20" s="25">
        <v>352432</v>
      </c>
      <c r="V20" s="25">
        <v>1378</v>
      </c>
      <c r="W20" s="22">
        <v>2648</v>
      </c>
      <c r="X20" s="24">
        <f t="shared" si="1"/>
        <v>454332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32998</v>
      </c>
      <c r="G21" s="23">
        <v>4</v>
      </c>
      <c r="H21" s="24">
        <f t="shared" si="2"/>
        <v>33002</v>
      </c>
      <c r="I21" s="25">
        <v>146265</v>
      </c>
      <c r="J21" s="25">
        <v>980</v>
      </c>
      <c r="K21" s="22">
        <v>2606</v>
      </c>
      <c r="L21" s="24">
        <f t="shared" si="3"/>
        <v>180247</v>
      </c>
      <c r="M21" s="12"/>
      <c r="N21" s="88"/>
      <c r="O21" s="116"/>
      <c r="P21" s="117" t="s">
        <v>49</v>
      </c>
      <c r="Q21" s="65" t="s">
        <v>49</v>
      </c>
      <c r="R21" s="28">
        <v>17231</v>
      </c>
      <c r="S21" s="29">
        <v>1</v>
      </c>
      <c r="T21" s="36">
        <f t="shared" si="0"/>
        <v>17232</v>
      </c>
      <c r="U21" s="30">
        <v>58150</v>
      </c>
      <c r="V21" s="30">
        <v>332</v>
      </c>
      <c r="W21" s="28">
        <v>658</v>
      </c>
      <c r="X21" s="36">
        <f t="shared" si="1"/>
        <v>75714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159115</v>
      </c>
      <c r="G22" s="23">
        <f>SUM(G20:G21)</f>
        <v>14</v>
      </c>
      <c r="H22" s="24">
        <f t="shared" si="2"/>
        <v>159129</v>
      </c>
      <c r="I22" s="22">
        <f>SUM(I20:I21)</f>
        <v>467355</v>
      </c>
      <c r="J22" s="22">
        <f>SUM(J20:J21)</f>
        <v>3667</v>
      </c>
      <c r="K22" s="22">
        <f>SUM(K20:K21)</f>
        <v>5038</v>
      </c>
      <c r="L22" s="24">
        <f t="shared" si="3"/>
        <v>630151</v>
      </c>
      <c r="M22" s="12"/>
      <c r="N22" s="88"/>
      <c r="O22" s="116"/>
      <c r="P22" s="118"/>
      <c r="Q22" s="65" t="s">
        <v>50</v>
      </c>
      <c r="R22" s="28">
        <v>36955</v>
      </c>
      <c r="S22" s="29">
        <v>3</v>
      </c>
      <c r="T22" s="36">
        <f t="shared" si="0"/>
        <v>36958</v>
      </c>
      <c r="U22" s="30">
        <v>89993</v>
      </c>
      <c r="V22" s="30">
        <v>603</v>
      </c>
      <c r="W22" s="28">
        <v>722</v>
      </c>
      <c r="X22" s="36">
        <f t="shared" si="1"/>
        <v>127554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122074</v>
      </c>
      <c r="G23" s="23">
        <v>6</v>
      </c>
      <c r="H23" s="24">
        <f t="shared" si="2"/>
        <v>122080</v>
      </c>
      <c r="I23" s="25">
        <v>249009</v>
      </c>
      <c r="J23" s="25">
        <v>1946</v>
      </c>
      <c r="K23" s="22">
        <v>2008</v>
      </c>
      <c r="L23" s="24">
        <f t="shared" si="3"/>
        <v>373035</v>
      </c>
      <c r="M23" s="12"/>
      <c r="N23" s="88"/>
      <c r="O23" s="116"/>
      <c r="P23" s="118"/>
      <c r="Q23" s="65" t="s">
        <v>52</v>
      </c>
      <c r="R23" s="28">
        <v>41457</v>
      </c>
      <c r="S23" s="29">
        <v>8</v>
      </c>
      <c r="T23" s="36">
        <f t="shared" si="0"/>
        <v>41465</v>
      </c>
      <c r="U23" s="30">
        <v>138116</v>
      </c>
      <c r="V23" s="30">
        <v>763</v>
      </c>
      <c r="W23" s="28">
        <v>905</v>
      </c>
      <c r="X23" s="36">
        <f t="shared" si="1"/>
        <v>180344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92375</v>
      </c>
      <c r="G24" s="23">
        <v>6</v>
      </c>
      <c r="H24" s="24">
        <f t="shared" si="2"/>
        <v>92381</v>
      </c>
      <c r="I24" s="25">
        <v>209995</v>
      </c>
      <c r="J24" s="25">
        <v>1634</v>
      </c>
      <c r="K24" s="22">
        <v>1630</v>
      </c>
      <c r="L24" s="24">
        <f t="shared" si="3"/>
        <v>304010</v>
      </c>
      <c r="M24" s="12"/>
      <c r="N24" s="88"/>
      <c r="O24" s="107"/>
      <c r="P24" s="119"/>
      <c r="Q24" s="65" t="s">
        <v>10</v>
      </c>
      <c r="R24" s="22">
        <f>SUM(R21:R23)</f>
        <v>95643</v>
      </c>
      <c r="S24" s="23">
        <f>SUM(S21:S23)</f>
        <v>12</v>
      </c>
      <c r="T24" s="24">
        <f t="shared" si="0"/>
        <v>95655</v>
      </c>
      <c r="U24" s="25">
        <f>SUM(U21:U23)</f>
        <v>286259</v>
      </c>
      <c r="V24" s="25">
        <f>SUM(V21:V23)</f>
        <v>1698</v>
      </c>
      <c r="W24" s="22">
        <f>SUM(W21:W23)</f>
        <v>2285</v>
      </c>
      <c r="X24" s="24">
        <f t="shared" si="1"/>
        <v>383612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32931</v>
      </c>
      <c r="G25" s="23">
        <v>1</v>
      </c>
      <c r="H25" s="24">
        <f t="shared" si="2"/>
        <v>32932</v>
      </c>
      <c r="I25" s="25">
        <v>76720</v>
      </c>
      <c r="J25" s="25">
        <v>725</v>
      </c>
      <c r="K25" s="22">
        <v>410</v>
      </c>
      <c r="L25" s="24">
        <f t="shared" si="3"/>
        <v>110377</v>
      </c>
      <c r="M25" s="12"/>
      <c r="N25" s="88"/>
      <c r="O25" s="115" t="s">
        <v>56</v>
      </c>
      <c r="P25" s="101" t="s">
        <v>57</v>
      </c>
      <c r="Q25" s="102"/>
      <c r="R25" s="22">
        <v>126274</v>
      </c>
      <c r="S25" s="23">
        <v>32</v>
      </c>
      <c r="T25" s="36">
        <f t="shared" si="0"/>
        <v>126306</v>
      </c>
      <c r="U25" s="25">
        <v>478885</v>
      </c>
      <c r="V25" s="25">
        <v>3765</v>
      </c>
      <c r="W25" s="22">
        <v>7816</v>
      </c>
      <c r="X25" s="36">
        <f t="shared" si="1"/>
        <v>608956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95639</v>
      </c>
      <c r="G26" s="23">
        <v>4</v>
      </c>
      <c r="H26" s="24">
        <f t="shared" si="2"/>
        <v>95643</v>
      </c>
      <c r="I26" s="25">
        <v>217552</v>
      </c>
      <c r="J26" s="25">
        <v>1561</v>
      </c>
      <c r="K26" s="22">
        <v>1567</v>
      </c>
      <c r="L26" s="24">
        <f t="shared" si="3"/>
        <v>314756</v>
      </c>
      <c r="M26" s="12"/>
      <c r="N26" s="88"/>
      <c r="O26" s="116"/>
      <c r="P26" s="101" t="s">
        <v>61</v>
      </c>
      <c r="Q26" s="102"/>
      <c r="R26" s="22">
        <v>64817</v>
      </c>
      <c r="S26" s="23">
        <v>8</v>
      </c>
      <c r="T26" s="24">
        <f t="shared" si="0"/>
        <v>64825</v>
      </c>
      <c r="U26" s="25">
        <v>180214</v>
      </c>
      <c r="V26" s="25">
        <v>775</v>
      </c>
      <c r="W26" s="22">
        <v>1311</v>
      </c>
      <c r="X26" s="36">
        <f t="shared" si="1"/>
        <v>245814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34761</v>
      </c>
      <c r="G27" s="23">
        <v>2</v>
      </c>
      <c r="H27" s="24">
        <f t="shared" si="2"/>
        <v>34763</v>
      </c>
      <c r="I27" s="25">
        <v>61786</v>
      </c>
      <c r="J27" s="25">
        <v>788</v>
      </c>
      <c r="K27" s="22">
        <v>589</v>
      </c>
      <c r="L27" s="24">
        <f t="shared" si="3"/>
        <v>97337</v>
      </c>
      <c r="M27" s="12"/>
      <c r="N27" s="88"/>
      <c r="O27" s="116"/>
      <c r="P27" s="117" t="s">
        <v>63</v>
      </c>
      <c r="Q27" s="65" t="s">
        <v>63</v>
      </c>
      <c r="R27" s="22">
        <v>45395</v>
      </c>
      <c r="S27" s="23">
        <v>10</v>
      </c>
      <c r="T27" s="24">
        <f t="shared" si="0"/>
        <v>45405</v>
      </c>
      <c r="U27" s="25">
        <v>159415</v>
      </c>
      <c r="V27" s="25">
        <v>889</v>
      </c>
      <c r="W27" s="22">
        <v>1347</v>
      </c>
      <c r="X27" s="36">
        <f t="shared" si="1"/>
        <v>205709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22405</v>
      </c>
      <c r="G28" s="23">
        <v>1</v>
      </c>
      <c r="H28" s="24">
        <f t="shared" si="2"/>
        <v>22406</v>
      </c>
      <c r="I28" s="26">
        <v>70886</v>
      </c>
      <c r="J28" s="26">
        <v>512</v>
      </c>
      <c r="K28" s="22">
        <v>760</v>
      </c>
      <c r="L28" s="24">
        <f t="shared" si="3"/>
        <v>93804</v>
      </c>
      <c r="M28" s="12"/>
      <c r="N28" s="88"/>
      <c r="O28" s="116"/>
      <c r="P28" s="118"/>
      <c r="Q28" s="65" t="s">
        <v>65</v>
      </c>
      <c r="R28" s="22">
        <v>22483</v>
      </c>
      <c r="S28" s="23">
        <v>6</v>
      </c>
      <c r="T28" s="24">
        <f t="shared" si="0"/>
        <v>22489</v>
      </c>
      <c r="U28" s="25">
        <v>87617</v>
      </c>
      <c r="V28" s="25">
        <v>375</v>
      </c>
      <c r="W28" s="22">
        <v>871</v>
      </c>
      <c r="X28" s="36">
        <f t="shared" si="1"/>
        <v>110481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152805</v>
      </c>
      <c r="G29" s="23">
        <f>SUM(G26:G28)</f>
        <v>7</v>
      </c>
      <c r="H29" s="24">
        <f t="shared" si="2"/>
        <v>152812</v>
      </c>
      <c r="I29" s="22">
        <f>SUM(I26:I28)</f>
        <v>350224</v>
      </c>
      <c r="J29" s="22">
        <f>SUM(J26:J28)</f>
        <v>2861</v>
      </c>
      <c r="K29" s="22">
        <f>SUM(K26:K28)</f>
        <v>2916</v>
      </c>
      <c r="L29" s="24">
        <f t="shared" si="3"/>
        <v>505897</v>
      </c>
      <c r="M29" s="12"/>
      <c r="N29" s="88"/>
      <c r="O29" s="116"/>
      <c r="P29" s="118"/>
      <c r="Q29" s="65" t="s">
        <v>66</v>
      </c>
      <c r="R29" s="22">
        <v>24686</v>
      </c>
      <c r="S29" s="23">
        <v>9</v>
      </c>
      <c r="T29" s="24">
        <f t="shared" si="0"/>
        <v>24695</v>
      </c>
      <c r="U29" s="25">
        <v>80138</v>
      </c>
      <c r="V29" s="25">
        <v>464</v>
      </c>
      <c r="W29" s="22">
        <v>696</v>
      </c>
      <c r="X29" s="36">
        <f t="shared" si="1"/>
        <v>105297</v>
      </c>
    </row>
    <row r="30" spans="1:24" s="17" customFormat="1" ht="8.4499999999999993" customHeight="1" x14ac:dyDescent="0.15">
      <c r="A30" s="11"/>
      <c r="B30" s="88"/>
      <c r="C30" s="107"/>
      <c r="D30" s="101" t="s">
        <v>186</v>
      </c>
      <c r="E30" s="102"/>
      <c r="F30" s="22">
        <v>46285</v>
      </c>
      <c r="G30" s="23">
        <v>1</v>
      </c>
      <c r="H30" s="24">
        <f t="shared" si="2"/>
        <v>46286</v>
      </c>
      <c r="I30" s="25">
        <v>110157</v>
      </c>
      <c r="J30" s="25">
        <v>696</v>
      </c>
      <c r="K30" s="22">
        <v>798</v>
      </c>
      <c r="L30" s="24">
        <f t="shared" si="3"/>
        <v>157139</v>
      </c>
      <c r="M30" s="12"/>
      <c r="N30" s="88"/>
      <c r="O30" s="116"/>
      <c r="P30" s="119"/>
      <c r="Q30" s="65" t="s">
        <v>10</v>
      </c>
      <c r="R30" s="26">
        <f>SUM(R27:R29)</f>
        <v>92564</v>
      </c>
      <c r="S30" s="23">
        <f>SUM(S27:S29)</f>
        <v>25</v>
      </c>
      <c r="T30" s="24">
        <f t="shared" si="0"/>
        <v>92589</v>
      </c>
      <c r="U30" s="22">
        <f>SUM(U27:U29)</f>
        <v>327170</v>
      </c>
      <c r="V30" s="22">
        <f>SUM(V27:V29)</f>
        <v>1728</v>
      </c>
      <c r="W30" s="22">
        <f>SUM(W27:W29)</f>
        <v>2914</v>
      </c>
      <c r="X30" s="24">
        <f t="shared" si="1"/>
        <v>421487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883813</v>
      </c>
      <c r="G31" s="32">
        <f>SUM(G14:G15,G19,G22:G25,G29:G30)</f>
        <v>49</v>
      </c>
      <c r="H31" s="33">
        <f t="shared" si="2"/>
        <v>883862</v>
      </c>
      <c r="I31" s="31">
        <f>SUM(I14:I15,I19,I22:I25,I29:I30)</f>
        <v>2104086</v>
      </c>
      <c r="J31" s="31">
        <f>SUM(J14:J15,J19,J22:J25,J29:J30)</f>
        <v>15954</v>
      </c>
      <c r="K31" s="31">
        <f>SUM(K14:K15,K19,K22:K25,K29:K30)</f>
        <v>17649</v>
      </c>
      <c r="L31" s="37">
        <f t="shared" si="3"/>
        <v>3003902</v>
      </c>
      <c r="M31" s="12"/>
      <c r="N31" s="88"/>
      <c r="O31" s="116"/>
      <c r="P31" s="117" t="s">
        <v>68</v>
      </c>
      <c r="Q31" s="65" t="s">
        <v>69</v>
      </c>
      <c r="R31" s="22">
        <v>41340</v>
      </c>
      <c r="S31" s="23">
        <v>11</v>
      </c>
      <c r="T31" s="24">
        <f t="shared" si="0"/>
        <v>41351</v>
      </c>
      <c r="U31" s="25">
        <v>180807</v>
      </c>
      <c r="V31" s="25">
        <v>1140</v>
      </c>
      <c r="W31" s="22">
        <v>2273</v>
      </c>
      <c r="X31" s="36">
        <f t="shared" si="1"/>
        <v>223298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133572</v>
      </c>
      <c r="G32" s="23">
        <v>11</v>
      </c>
      <c r="H32" s="24">
        <f t="shared" si="2"/>
        <v>133583</v>
      </c>
      <c r="I32" s="25">
        <v>326923</v>
      </c>
      <c r="J32" s="25">
        <v>1795</v>
      </c>
      <c r="K32" s="22">
        <v>2315</v>
      </c>
      <c r="L32" s="24">
        <f t="shared" si="3"/>
        <v>462301</v>
      </c>
      <c r="M32" s="12"/>
      <c r="N32" s="88"/>
      <c r="O32" s="116"/>
      <c r="P32" s="118"/>
      <c r="Q32" s="65" t="s">
        <v>73</v>
      </c>
      <c r="R32" s="22">
        <v>13747</v>
      </c>
      <c r="S32" s="23">
        <v>6</v>
      </c>
      <c r="T32" s="24">
        <f t="shared" si="0"/>
        <v>13753</v>
      </c>
      <c r="U32" s="25">
        <v>78073</v>
      </c>
      <c r="V32" s="25">
        <v>538</v>
      </c>
      <c r="W32" s="22">
        <v>885</v>
      </c>
      <c r="X32" s="36">
        <f t="shared" si="1"/>
        <v>92364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52301</v>
      </c>
      <c r="G33" s="23">
        <v>5</v>
      </c>
      <c r="H33" s="24">
        <f t="shared" si="2"/>
        <v>52306</v>
      </c>
      <c r="I33" s="25">
        <v>144675</v>
      </c>
      <c r="J33" s="25">
        <v>786</v>
      </c>
      <c r="K33" s="22">
        <v>1237</v>
      </c>
      <c r="L33" s="24">
        <f t="shared" si="3"/>
        <v>197767</v>
      </c>
      <c r="M33" s="12"/>
      <c r="N33" s="88"/>
      <c r="O33" s="116"/>
      <c r="P33" s="118"/>
      <c r="Q33" s="65" t="s">
        <v>76</v>
      </c>
      <c r="R33" s="22">
        <v>10416</v>
      </c>
      <c r="S33" s="23">
        <v>2</v>
      </c>
      <c r="T33" s="24">
        <f t="shared" si="0"/>
        <v>10418</v>
      </c>
      <c r="U33" s="25">
        <v>52363</v>
      </c>
      <c r="V33" s="25">
        <v>281</v>
      </c>
      <c r="W33" s="22">
        <v>594</v>
      </c>
      <c r="X33" s="36">
        <f t="shared" si="1"/>
        <v>63062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188</v>
      </c>
      <c r="F34" s="22">
        <v>83011</v>
      </c>
      <c r="G34" s="23">
        <v>8</v>
      </c>
      <c r="H34" s="24">
        <f t="shared" si="2"/>
        <v>83019</v>
      </c>
      <c r="I34" s="25">
        <v>202435</v>
      </c>
      <c r="J34" s="25">
        <v>916</v>
      </c>
      <c r="K34" s="22">
        <v>1735</v>
      </c>
      <c r="L34" s="24">
        <f t="shared" si="3"/>
        <v>286370</v>
      </c>
      <c r="M34" s="12"/>
      <c r="N34" s="88"/>
      <c r="O34" s="107"/>
      <c r="P34" s="119"/>
      <c r="Q34" s="65" t="s">
        <v>10</v>
      </c>
      <c r="R34" s="22">
        <f>SUM(R31:R33)</f>
        <v>65503</v>
      </c>
      <c r="S34" s="23">
        <f>SUM(S31:S33)</f>
        <v>19</v>
      </c>
      <c r="T34" s="24">
        <f t="shared" si="0"/>
        <v>65522</v>
      </c>
      <c r="U34" s="25">
        <f>SUM(U31:U33)</f>
        <v>311243</v>
      </c>
      <c r="V34" s="25">
        <f>SUM(V31:V33)</f>
        <v>1959</v>
      </c>
      <c r="W34" s="22">
        <f>SUM(W31:W33)</f>
        <v>3752</v>
      </c>
      <c r="X34" s="24">
        <f t="shared" si="1"/>
        <v>378724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135312</v>
      </c>
      <c r="G35" s="23">
        <f>SUM(G33:G34)</f>
        <v>13</v>
      </c>
      <c r="H35" s="24">
        <f t="shared" si="2"/>
        <v>135325</v>
      </c>
      <c r="I35" s="22">
        <f>SUM(I33:I34)</f>
        <v>347110</v>
      </c>
      <c r="J35" s="22">
        <f>SUM(J33:J34)</f>
        <v>1702</v>
      </c>
      <c r="K35" s="22">
        <f>SUM(K33:K34)</f>
        <v>2972</v>
      </c>
      <c r="L35" s="24">
        <f t="shared" si="3"/>
        <v>484137</v>
      </c>
      <c r="M35" s="12"/>
      <c r="N35" s="88"/>
      <c r="O35" s="115" t="s">
        <v>78</v>
      </c>
      <c r="P35" s="122" t="s">
        <v>79</v>
      </c>
      <c r="Q35" s="123"/>
      <c r="R35" s="22">
        <v>153430</v>
      </c>
      <c r="S35" s="23">
        <v>25</v>
      </c>
      <c r="T35" s="24">
        <f t="shared" si="0"/>
        <v>153455</v>
      </c>
      <c r="U35" s="25">
        <v>406223</v>
      </c>
      <c r="V35" s="25">
        <v>3388</v>
      </c>
      <c r="W35" s="22">
        <v>2961</v>
      </c>
      <c r="X35" s="36">
        <f t="shared" si="1"/>
        <v>563066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91978</v>
      </c>
      <c r="G36" s="23">
        <v>16</v>
      </c>
      <c r="H36" s="24">
        <f t="shared" si="2"/>
        <v>91994</v>
      </c>
      <c r="I36" s="25">
        <v>246735</v>
      </c>
      <c r="J36" s="25">
        <v>1436</v>
      </c>
      <c r="K36" s="22">
        <v>2251</v>
      </c>
      <c r="L36" s="24">
        <f t="shared" si="3"/>
        <v>340165</v>
      </c>
      <c r="M36" s="12"/>
      <c r="N36" s="88"/>
      <c r="O36" s="116"/>
      <c r="P36" s="122" t="s">
        <v>82</v>
      </c>
      <c r="Q36" s="123"/>
      <c r="R36" s="28">
        <v>22812</v>
      </c>
      <c r="S36" s="29">
        <v>7</v>
      </c>
      <c r="T36" s="24">
        <f t="shared" si="0"/>
        <v>22819</v>
      </c>
      <c r="U36" s="30">
        <v>68535</v>
      </c>
      <c r="V36" s="30">
        <v>405</v>
      </c>
      <c r="W36" s="28">
        <v>494</v>
      </c>
      <c r="X36" s="36">
        <f t="shared" si="1"/>
        <v>91759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24623</v>
      </c>
      <c r="G37" s="23">
        <v>4</v>
      </c>
      <c r="H37" s="24">
        <f t="shared" si="2"/>
        <v>24627</v>
      </c>
      <c r="I37" s="25">
        <v>57033</v>
      </c>
      <c r="J37" s="25">
        <v>322</v>
      </c>
      <c r="K37" s="22">
        <v>302</v>
      </c>
      <c r="L37" s="24">
        <f t="shared" si="3"/>
        <v>81982</v>
      </c>
      <c r="M37" s="12"/>
      <c r="N37" s="88"/>
      <c r="O37" s="107"/>
      <c r="P37" s="101" t="s">
        <v>10</v>
      </c>
      <c r="Q37" s="102"/>
      <c r="R37" s="22">
        <f>SUM(R35:R36)</f>
        <v>176242</v>
      </c>
      <c r="S37" s="23">
        <f>SUM(S35:S36)</f>
        <v>32</v>
      </c>
      <c r="T37" s="24">
        <f t="shared" si="0"/>
        <v>176274</v>
      </c>
      <c r="U37" s="25">
        <f>SUM(U35:U36)</f>
        <v>474758</v>
      </c>
      <c r="V37" s="25">
        <f>SUM(V35:V36)</f>
        <v>3793</v>
      </c>
      <c r="W37" s="22">
        <f>SUM(W35:W36)</f>
        <v>3455</v>
      </c>
      <c r="X37" s="24">
        <f t="shared" si="1"/>
        <v>654825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116601</v>
      </c>
      <c r="G38" s="23">
        <f>SUM(G36:G37)</f>
        <v>20</v>
      </c>
      <c r="H38" s="24">
        <f t="shared" si="2"/>
        <v>116621</v>
      </c>
      <c r="I38" s="22">
        <f>SUM(I36:I37)</f>
        <v>303768</v>
      </c>
      <c r="J38" s="22">
        <f>SUM(J36:J37)</f>
        <v>1758</v>
      </c>
      <c r="K38" s="22">
        <f>SUM(K36:K37)</f>
        <v>2553</v>
      </c>
      <c r="L38" s="24">
        <f t="shared" si="3"/>
        <v>422147</v>
      </c>
      <c r="M38" s="12"/>
      <c r="N38" s="89"/>
      <c r="O38" s="124" t="s">
        <v>30</v>
      </c>
      <c r="P38" s="125"/>
      <c r="Q38" s="126"/>
      <c r="R38" s="31">
        <f>SUM(R15,R18:R20,R24:R26,R30,R34,R37)</f>
        <v>1045454</v>
      </c>
      <c r="S38" s="40">
        <f>SUM(S15,S18:S20,S24:S26,S30,S34,S37)</f>
        <v>191</v>
      </c>
      <c r="T38" s="33">
        <f t="shared" si="0"/>
        <v>1045645</v>
      </c>
      <c r="U38" s="31">
        <f>SUM(U15,U18:U20,U24:U26,U30,U34,U37)</f>
        <v>3381805</v>
      </c>
      <c r="V38" s="31">
        <f>SUM(V15,V18:V20,V24:V26,V30,V34,V37)</f>
        <v>20523</v>
      </c>
      <c r="W38" s="31">
        <f>SUM(W15,W18:W20,W24:W26,W30,W34,W37)</f>
        <v>30692</v>
      </c>
      <c r="X38" s="33">
        <f t="shared" si="1"/>
        <v>4447973</v>
      </c>
    </row>
    <row r="39" spans="1:24" s="17" customFormat="1" ht="8.4499999999999993" customHeight="1" x14ac:dyDescent="0.15">
      <c r="A39" s="39"/>
      <c r="B39" s="88"/>
      <c r="C39" s="84"/>
      <c r="D39" s="82" t="s">
        <v>190</v>
      </c>
      <c r="E39" s="83"/>
      <c r="F39" s="22">
        <v>44510</v>
      </c>
      <c r="G39" s="23">
        <v>2</v>
      </c>
      <c r="H39" s="24">
        <f t="shared" si="2"/>
        <v>44512</v>
      </c>
      <c r="I39" s="25">
        <v>150698</v>
      </c>
      <c r="J39" s="25">
        <v>755</v>
      </c>
      <c r="K39" s="22">
        <v>1128</v>
      </c>
      <c r="L39" s="24">
        <f t="shared" si="3"/>
        <v>195965</v>
      </c>
      <c r="M39" s="12"/>
      <c r="N39" s="87" t="s">
        <v>85</v>
      </c>
      <c r="O39" s="127" t="s">
        <v>86</v>
      </c>
      <c r="P39" s="128"/>
      <c r="Q39" s="109"/>
      <c r="R39" s="22">
        <v>114450</v>
      </c>
      <c r="S39" s="23">
        <v>15</v>
      </c>
      <c r="T39" s="24">
        <f t="shared" si="0"/>
        <v>114465</v>
      </c>
      <c r="U39" s="25">
        <v>348595</v>
      </c>
      <c r="V39" s="25">
        <v>2375</v>
      </c>
      <c r="W39" s="22">
        <v>2859</v>
      </c>
      <c r="X39" s="24">
        <f t="shared" si="1"/>
        <v>465435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125927</v>
      </c>
      <c r="G40" s="23">
        <v>16</v>
      </c>
      <c r="H40" s="24">
        <f t="shared" si="2"/>
        <v>125943</v>
      </c>
      <c r="I40" s="25">
        <v>328953</v>
      </c>
      <c r="J40" s="25">
        <v>2022</v>
      </c>
      <c r="K40" s="22">
        <v>2064</v>
      </c>
      <c r="L40" s="24">
        <f t="shared" si="3"/>
        <v>456918</v>
      </c>
      <c r="M40" s="12"/>
      <c r="N40" s="88"/>
      <c r="O40" s="120" t="s">
        <v>89</v>
      </c>
      <c r="P40" s="121"/>
      <c r="Q40" s="102"/>
      <c r="R40" s="22">
        <v>145304</v>
      </c>
      <c r="S40" s="23">
        <v>23</v>
      </c>
      <c r="T40" s="24">
        <f t="shared" si="0"/>
        <v>145327</v>
      </c>
      <c r="U40" s="25">
        <v>366894</v>
      </c>
      <c r="V40" s="25">
        <v>3532</v>
      </c>
      <c r="W40" s="22">
        <v>6303</v>
      </c>
      <c r="X40" s="24">
        <f t="shared" si="1"/>
        <v>515753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35089</v>
      </c>
      <c r="G41" s="23">
        <v>8</v>
      </c>
      <c r="H41" s="24">
        <f t="shared" si="2"/>
        <v>35097</v>
      </c>
      <c r="I41" s="25">
        <v>99061</v>
      </c>
      <c r="J41" s="25">
        <v>630</v>
      </c>
      <c r="K41" s="22">
        <v>746</v>
      </c>
      <c r="L41" s="24">
        <f t="shared" si="3"/>
        <v>134788</v>
      </c>
      <c r="M41" s="12"/>
      <c r="N41" s="88"/>
      <c r="O41" s="115" t="s">
        <v>91</v>
      </c>
      <c r="P41" s="101" t="s">
        <v>191</v>
      </c>
      <c r="Q41" s="102"/>
      <c r="R41" s="41">
        <v>83983</v>
      </c>
      <c r="S41" s="42">
        <v>16</v>
      </c>
      <c r="T41" s="43">
        <f t="shared" si="0"/>
        <v>83999</v>
      </c>
      <c r="U41" s="44">
        <v>131175</v>
      </c>
      <c r="V41" s="44">
        <v>3285</v>
      </c>
      <c r="W41" s="41">
        <v>7533</v>
      </c>
      <c r="X41" s="43">
        <f t="shared" si="1"/>
        <v>218459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28050</v>
      </c>
      <c r="G42" s="23">
        <v>2</v>
      </c>
      <c r="H42" s="24">
        <f t="shared" si="2"/>
        <v>28052</v>
      </c>
      <c r="I42" s="26">
        <v>84541</v>
      </c>
      <c r="J42" s="26">
        <v>618</v>
      </c>
      <c r="K42" s="22">
        <v>725</v>
      </c>
      <c r="L42" s="24">
        <f t="shared" si="3"/>
        <v>113211</v>
      </c>
      <c r="M42" s="12"/>
      <c r="N42" s="88"/>
      <c r="O42" s="116"/>
      <c r="P42" s="101" t="s">
        <v>94</v>
      </c>
      <c r="Q42" s="102"/>
      <c r="R42" s="22">
        <v>128346</v>
      </c>
      <c r="S42" s="23">
        <v>23</v>
      </c>
      <c r="T42" s="24">
        <f t="shared" si="0"/>
        <v>128369</v>
      </c>
      <c r="U42" s="25">
        <v>323895</v>
      </c>
      <c r="V42" s="25">
        <v>3991</v>
      </c>
      <c r="W42" s="22">
        <v>11111</v>
      </c>
      <c r="X42" s="24">
        <f t="shared" si="1"/>
        <v>456255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189066</v>
      </c>
      <c r="G43" s="23">
        <f>SUM(G40:G42)</f>
        <v>26</v>
      </c>
      <c r="H43" s="24">
        <f t="shared" ref="H43:H79" si="4">SUM(F43:G43)</f>
        <v>189092</v>
      </c>
      <c r="I43" s="26">
        <f>SUM(I40:I42)</f>
        <v>512555</v>
      </c>
      <c r="J43" s="26">
        <f>SUM(J40:J42)</f>
        <v>3270</v>
      </c>
      <c r="K43" s="26">
        <f>SUM(K40:K42)</f>
        <v>3535</v>
      </c>
      <c r="L43" s="24">
        <f t="shared" ref="L43:L79" si="5">SUM(H43:J43)</f>
        <v>704917</v>
      </c>
      <c r="M43" s="12"/>
      <c r="N43" s="88"/>
      <c r="O43" s="116"/>
      <c r="P43" s="117" t="s">
        <v>95</v>
      </c>
      <c r="Q43" s="65" t="s">
        <v>96</v>
      </c>
      <c r="R43" s="22">
        <v>84507</v>
      </c>
      <c r="S43" s="23">
        <v>20</v>
      </c>
      <c r="T43" s="24">
        <f t="shared" si="0"/>
        <v>84527</v>
      </c>
      <c r="U43" s="25">
        <v>276694</v>
      </c>
      <c r="V43" s="25">
        <v>2329</v>
      </c>
      <c r="W43" s="22">
        <v>3622</v>
      </c>
      <c r="X43" s="24">
        <f t="shared" si="1"/>
        <v>363550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60921</v>
      </c>
      <c r="G44" s="23">
        <v>8</v>
      </c>
      <c r="H44" s="24">
        <f t="shared" si="4"/>
        <v>60929</v>
      </c>
      <c r="I44" s="25">
        <v>212284</v>
      </c>
      <c r="J44" s="25">
        <v>1727</v>
      </c>
      <c r="K44" s="22">
        <v>5215</v>
      </c>
      <c r="L44" s="24">
        <f t="shared" si="5"/>
        <v>274940</v>
      </c>
      <c r="M44" s="12"/>
      <c r="N44" s="88"/>
      <c r="O44" s="116"/>
      <c r="P44" s="118"/>
      <c r="Q44" s="65" t="s">
        <v>100</v>
      </c>
      <c r="R44" s="22">
        <v>36347</v>
      </c>
      <c r="S44" s="23">
        <v>11</v>
      </c>
      <c r="T44" s="24">
        <f t="shared" si="0"/>
        <v>36358</v>
      </c>
      <c r="U44" s="25">
        <v>106528</v>
      </c>
      <c r="V44" s="25">
        <v>1014</v>
      </c>
      <c r="W44" s="22">
        <v>1889</v>
      </c>
      <c r="X44" s="24">
        <f t="shared" si="1"/>
        <v>143900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17309</v>
      </c>
      <c r="G45" s="23">
        <v>2</v>
      </c>
      <c r="H45" s="24">
        <f t="shared" si="4"/>
        <v>17311</v>
      </c>
      <c r="I45" s="25">
        <v>48219</v>
      </c>
      <c r="J45" s="25">
        <v>589</v>
      </c>
      <c r="K45" s="22">
        <v>2404</v>
      </c>
      <c r="L45" s="24">
        <f t="shared" si="5"/>
        <v>66119</v>
      </c>
      <c r="M45" s="12"/>
      <c r="N45" s="88"/>
      <c r="O45" s="107"/>
      <c r="P45" s="119"/>
      <c r="Q45" s="65" t="s">
        <v>10</v>
      </c>
      <c r="R45" s="22">
        <f>SUM(R43:R44)</f>
        <v>120854</v>
      </c>
      <c r="S45" s="23">
        <f>SUM(S43:S44)</f>
        <v>31</v>
      </c>
      <c r="T45" s="24">
        <f t="shared" si="0"/>
        <v>120885</v>
      </c>
      <c r="U45" s="25">
        <f>SUM(U43:U44)</f>
        <v>383222</v>
      </c>
      <c r="V45" s="25">
        <f>SUM(V43:V44)</f>
        <v>3343</v>
      </c>
      <c r="W45" s="22">
        <f>SUM(W43:W44)</f>
        <v>5511</v>
      </c>
      <c r="X45" s="24">
        <f t="shared" si="1"/>
        <v>507450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78230</v>
      </c>
      <c r="G46" s="23">
        <f>SUM(G44:G45)</f>
        <v>10</v>
      </c>
      <c r="H46" s="24">
        <f t="shared" si="4"/>
        <v>78240</v>
      </c>
      <c r="I46" s="26">
        <f>SUM(I44:I45)</f>
        <v>260503</v>
      </c>
      <c r="J46" s="26">
        <f>SUM(J44:J45)</f>
        <v>2316</v>
      </c>
      <c r="K46" s="26">
        <f>SUM(K44:K45)</f>
        <v>7619</v>
      </c>
      <c r="L46" s="24">
        <f t="shared" si="5"/>
        <v>341059</v>
      </c>
      <c r="M46" s="12"/>
      <c r="N46" s="88"/>
      <c r="O46" s="120" t="s">
        <v>102</v>
      </c>
      <c r="P46" s="121"/>
      <c r="Q46" s="102"/>
      <c r="R46" s="22">
        <v>86675</v>
      </c>
      <c r="S46" s="23">
        <v>16</v>
      </c>
      <c r="T46" s="24">
        <f t="shared" si="0"/>
        <v>86691</v>
      </c>
      <c r="U46" s="25">
        <v>264639</v>
      </c>
      <c r="V46" s="25">
        <v>2233</v>
      </c>
      <c r="W46" s="22">
        <v>2818</v>
      </c>
      <c r="X46" s="24">
        <f t="shared" si="1"/>
        <v>353563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43324</v>
      </c>
      <c r="G47" s="23">
        <v>6</v>
      </c>
      <c r="H47" s="24">
        <f t="shared" si="4"/>
        <v>43330</v>
      </c>
      <c r="I47" s="25">
        <v>157110</v>
      </c>
      <c r="J47" s="25">
        <v>1217</v>
      </c>
      <c r="K47" s="22">
        <v>3507</v>
      </c>
      <c r="L47" s="24">
        <f t="shared" si="5"/>
        <v>201657</v>
      </c>
      <c r="M47" s="12"/>
      <c r="N47" s="88"/>
      <c r="O47" s="120" t="s">
        <v>104</v>
      </c>
      <c r="P47" s="121"/>
      <c r="Q47" s="102"/>
      <c r="R47" s="22">
        <v>118487</v>
      </c>
      <c r="S47" s="23">
        <v>21</v>
      </c>
      <c r="T47" s="24">
        <f t="shared" si="0"/>
        <v>118508</v>
      </c>
      <c r="U47" s="25">
        <v>273967</v>
      </c>
      <c r="V47" s="25">
        <v>2584</v>
      </c>
      <c r="W47" s="22">
        <v>1873</v>
      </c>
      <c r="X47" s="24">
        <f t="shared" si="1"/>
        <v>395059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10552</v>
      </c>
      <c r="G48" s="23">
        <v>3</v>
      </c>
      <c r="H48" s="24">
        <f t="shared" si="4"/>
        <v>10555</v>
      </c>
      <c r="I48" s="25">
        <v>37304</v>
      </c>
      <c r="J48" s="25">
        <v>383</v>
      </c>
      <c r="K48" s="22">
        <v>1269</v>
      </c>
      <c r="L48" s="24">
        <f t="shared" si="5"/>
        <v>48242</v>
      </c>
      <c r="M48" s="12"/>
      <c r="N48" s="88"/>
      <c r="O48" s="115" t="s">
        <v>106</v>
      </c>
      <c r="P48" s="101" t="s">
        <v>107</v>
      </c>
      <c r="Q48" s="102"/>
      <c r="R48" s="22">
        <v>170680</v>
      </c>
      <c r="S48" s="23">
        <v>43</v>
      </c>
      <c r="T48" s="24">
        <f t="shared" si="0"/>
        <v>170723</v>
      </c>
      <c r="U48" s="25">
        <v>440113</v>
      </c>
      <c r="V48" s="25">
        <v>4239</v>
      </c>
      <c r="W48" s="22">
        <v>8919</v>
      </c>
      <c r="X48" s="24">
        <f t="shared" si="1"/>
        <v>615075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53876</v>
      </c>
      <c r="G49" s="23">
        <f>SUM(G47:G48)</f>
        <v>9</v>
      </c>
      <c r="H49" s="24">
        <f t="shared" si="4"/>
        <v>53885</v>
      </c>
      <c r="I49" s="26">
        <f>SUM(I47:I48)</f>
        <v>194414</v>
      </c>
      <c r="J49" s="26">
        <f>SUM(J47:J48)</f>
        <v>1600</v>
      </c>
      <c r="K49" s="26">
        <f>SUM(K47:K48)</f>
        <v>4776</v>
      </c>
      <c r="L49" s="24">
        <f t="shared" si="5"/>
        <v>249899</v>
      </c>
      <c r="M49" s="12"/>
      <c r="N49" s="88"/>
      <c r="O49" s="107"/>
      <c r="P49" s="101" t="s">
        <v>108</v>
      </c>
      <c r="Q49" s="102"/>
      <c r="R49" s="22">
        <v>123285</v>
      </c>
      <c r="S49" s="23">
        <v>33</v>
      </c>
      <c r="T49" s="24">
        <f t="shared" si="0"/>
        <v>123318</v>
      </c>
      <c r="U49" s="25">
        <v>351738</v>
      </c>
      <c r="V49" s="25">
        <v>2603</v>
      </c>
      <c r="W49" s="22">
        <v>2585</v>
      </c>
      <c r="X49" s="24">
        <f t="shared" si="1"/>
        <v>477659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54560</v>
      </c>
      <c r="G50" s="23">
        <v>17</v>
      </c>
      <c r="H50" s="24">
        <f t="shared" si="4"/>
        <v>54577</v>
      </c>
      <c r="I50" s="25">
        <v>184358</v>
      </c>
      <c r="J50" s="25">
        <v>1218</v>
      </c>
      <c r="K50" s="22">
        <v>5073</v>
      </c>
      <c r="L50" s="24">
        <f t="shared" si="5"/>
        <v>240153</v>
      </c>
      <c r="M50" s="12"/>
      <c r="N50" s="89"/>
      <c r="O50" s="124" t="s">
        <v>30</v>
      </c>
      <c r="P50" s="125"/>
      <c r="Q50" s="126"/>
      <c r="R50" s="31">
        <f>SUM(R39:R42,R45:R49)</f>
        <v>1092064</v>
      </c>
      <c r="S50" s="40">
        <f>SUM(S39:S42,S45:S49)</f>
        <v>221</v>
      </c>
      <c r="T50" s="33">
        <f t="shared" si="0"/>
        <v>1092285</v>
      </c>
      <c r="U50" s="31">
        <f>SUM(U39:U42,U45:U49)</f>
        <v>2884238</v>
      </c>
      <c r="V50" s="31">
        <f>SUM(V39:V42,V45:V49)</f>
        <v>28185</v>
      </c>
      <c r="W50" s="31">
        <f>SUM(W39:W42,W45:W49)</f>
        <v>49512</v>
      </c>
      <c r="X50" s="33">
        <f t="shared" si="1"/>
        <v>4004708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24836</v>
      </c>
      <c r="G51" s="23">
        <v>7</v>
      </c>
      <c r="H51" s="24">
        <f t="shared" si="4"/>
        <v>24843</v>
      </c>
      <c r="I51" s="25">
        <v>94772</v>
      </c>
      <c r="J51" s="25">
        <v>454</v>
      </c>
      <c r="K51" s="22">
        <v>1335</v>
      </c>
      <c r="L51" s="24">
        <f t="shared" si="5"/>
        <v>120069</v>
      </c>
      <c r="M51" s="12"/>
      <c r="N51" s="87" t="s">
        <v>112</v>
      </c>
      <c r="O51" s="127" t="s">
        <v>113</v>
      </c>
      <c r="P51" s="128"/>
      <c r="Q51" s="109"/>
      <c r="R51" s="22">
        <v>75050</v>
      </c>
      <c r="S51" s="23">
        <v>4</v>
      </c>
      <c r="T51" s="24">
        <f t="shared" si="0"/>
        <v>75054</v>
      </c>
      <c r="U51" s="25">
        <v>166016</v>
      </c>
      <c r="V51" s="25">
        <v>971</v>
      </c>
      <c r="W51" s="22">
        <v>1076</v>
      </c>
      <c r="X51" s="24">
        <f t="shared" si="1"/>
        <v>242041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79396</v>
      </c>
      <c r="G52" s="23">
        <f>SUM(G50:G51)</f>
        <v>24</v>
      </c>
      <c r="H52" s="24">
        <f t="shared" si="4"/>
        <v>79420</v>
      </c>
      <c r="I52" s="22">
        <f>SUM(I50:I51)</f>
        <v>279130</v>
      </c>
      <c r="J52" s="22">
        <f>SUM(J50:J51)</f>
        <v>1672</v>
      </c>
      <c r="K52" s="22">
        <f>SUM(K50:K51)</f>
        <v>6408</v>
      </c>
      <c r="L52" s="24">
        <f t="shared" si="5"/>
        <v>360222</v>
      </c>
      <c r="M52" s="12"/>
      <c r="N52" s="88"/>
      <c r="O52" s="120" t="s">
        <v>114</v>
      </c>
      <c r="P52" s="121"/>
      <c r="Q52" s="102"/>
      <c r="R52" s="22">
        <v>89258</v>
      </c>
      <c r="S52" s="23">
        <v>3</v>
      </c>
      <c r="T52" s="24">
        <f t="shared" si="0"/>
        <v>89261</v>
      </c>
      <c r="U52" s="25">
        <v>199596</v>
      </c>
      <c r="V52" s="25">
        <v>1618</v>
      </c>
      <c r="W52" s="22">
        <v>1501</v>
      </c>
      <c r="X52" s="24">
        <f t="shared" si="1"/>
        <v>290475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99028</v>
      </c>
      <c r="G53" s="23">
        <v>18</v>
      </c>
      <c r="H53" s="24">
        <f t="shared" si="4"/>
        <v>99046</v>
      </c>
      <c r="I53" s="25">
        <v>297381</v>
      </c>
      <c r="J53" s="25">
        <v>1578</v>
      </c>
      <c r="K53" s="22">
        <v>2397</v>
      </c>
      <c r="L53" s="24">
        <f t="shared" si="5"/>
        <v>398005</v>
      </c>
      <c r="M53" s="12"/>
      <c r="N53" s="88"/>
      <c r="O53" s="115" t="s">
        <v>116</v>
      </c>
      <c r="P53" s="101" t="s">
        <v>117</v>
      </c>
      <c r="Q53" s="102"/>
      <c r="R53" s="28">
        <v>138841</v>
      </c>
      <c r="S53" s="29">
        <v>45</v>
      </c>
      <c r="T53" s="24">
        <f t="shared" si="0"/>
        <v>138886</v>
      </c>
      <c r="U53" s="30">
        <v>341560</v>
      </c>
      <c r="V53" s="30">
        <v>2430</v>
      </c>
      <c r="W53" s="28">
        <v>3263</v>
      </c>
      <c r="X53" s="36">
        <f t="shared" si="1"/>
        <v>482876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95337</v>
      </c>
      <c r="G54" s="23">
        <v>14</v>
      </c>
      <c r="H54" s="24">
        <f t="shared" si="4"/>
        <v>95351</v>
      </c>
      <c r="I54" s="25">
        <v>264621</v>
      </c>
      <c r="J54" s="25">
        <v>1626</v>
      </c>
      <c r="K54" s="22">
        <v>4248</v>
      </c>
      <c r="L54" s="24">
        <f t="shared" si="5"/>
        <v>361598</v>
      </c>
      <c r="M54" s="12"/>
      <c r="N54" s="88"/>
      <c r="O54" s="116"/>
      <c r="P54" s="101" t="s">
        <v>120</v>
      </c>
      <c r="Q54" s="102"/>
      <c r="R54" s="28">
        <v>57361</v>
      </c>
      <c r="S54" s="29">
        <v>12</v>
      </c>
      <c r="T54" s="24">
        <f t="shared" si="0"/>
        <v>57373</v>
      </c>
      <c r="U54" s="30">
        <v>186751</v>
      </c>
      <c r="V54" s="30">
        <v>885</v>
      </c>
      <c r="W54" s="28">
        <v>1117</v>
      </c>
      <c r="X54" s="36">
        <f t="shared" si="1"/>
        <v>245009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32505</v>
      </c>
      <c r="G55" s="23">
        <v>1</v>
      </c>
      <c r="H55" s="24">
        <f t="shared" si="4"/>
        <v>32506</v>
      </c>
      <c r="I55" s="25">
        <v>67717</v>
      </c>
      <c r="J55" s="25">
        <v>403</v>
      </c>
      <c r="K55" s="22">
        <v>1133</v>
      </c>
      <c r="L55" s="24">
        <f t="shared" si="5"/>
        <v>100626</v>
      </c>
      <c r="M55" s="12"/>
      <c r="N55" s="88"/>
      <c r="O55" s="107"/>
      <c r="P55" s="101" t="s">
        <v>10</v>
      </c>
      <c r="Q55" s="102"/>
      <c r="R55" s="22">
        <f>SUM(R53:R54)</f>
        <v>196202</v>
      </c>
      <c r="S55" s="23">
        <f>SUM(S53:S54)</f>
        <v>57</v>
      </c>
      <c r="T55" s="24">
        <f t="shared" si="0"/>
        <v>196259</v>
      </c>
      <c r="U55" s="25">
        <f>SUM(U53:U54)</f>
        <v>528311</v>
      </c>
      <c r="V55" s="25">
        <f>SUM(V53:V54)</f>
        <v>3315</v>
      </c>
      <c r="W55" s="22">
        <f>SUM(W53:W54)</f>
        <v>4380</v>
      </c>
      <c r="X55" s="24">
        <f t="shared" si="1"/>
        <v>727885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127842</v>
      </c>
      <c r="G56" s="23">
        <f>SUM(G54:G55)</f>
        <v>15</v>
      </c>
      <c r="H56" s="24">
        <f t="shared" si="4"/>
        <v>127857</v>
      </c>
      <c r="I56" s="22">
        <f>SUM(I54:I55)</f>
        <v>332338</v>
      </c>
      <c r="J56" s="22">
        <f>SUM(J54:J55)</f>
        <v>2029</v>
      </c>
      <c r="K56" s="22">
        <f>SUM(K54:K55)</f>
        <v>5381</v>
      </c>
      <c r="L56" s="24">
        <f t="shared" si="5"/>
        <v>462224</v>
      </c>
      <c r="M56" s="12"/>
      <c r="N56" s="88"/>
      <c r="O56" s="115" t="s">
        <v>122</v>
      </c>
      <c r="P56" s="101" t="s">
        <v>112</v>
      </c>
      <c r="Q56" s="102"/>
      <c r="R56" s="22">
        <v>124135</v>
      </c>
      <c r="S56" s="23">
        <v>23</v>
      </c>
      <c r="T56" s="24">
        <f t="shared" si="0"/>
        <v>124158</v>
      </c>
      <c r="U56" s="25">
        <v>391097</v>
      </c>
      <c r="V56" s="25">
        <v>2401</v>
      </c>
      <c r="W56" s="22">
        <v>4976</v>
      </c>
      <c r="X56" s="36">
        <f t="shared" si="1"/>
        <v>517656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47364</v>
      </c>
      <c r="G57" s="23">
        <v>2</v>
      </c>
      <c r="H57" s="24">
        <f t="shared" si="4"/>
        <v>47366</v>
      </c>
      <c r="I57" s="25">
        <v>152038</v>
      </c>
      <c r="J57" s="25">
        <v>1162</v>
      </c>
      <c r="K57" s="22">
        <v>4878</v>
      </c>
      <c r="L57" s="24">
        <f t="shared" si="5"/>
        <v>200566</v>
      </c>
      <c r="M57" s="12"/>
      <c r="N57" s="88"/>
      <c r="O57" s="107"/>
      <c r="P57" s="101" t="s">
        <v>124</v>
      </c>
      <c r="Q57" s="102"/>
      <c r="R57" s="22">
        <v>76598</v>
      </c>
      <c r="S57" s="23">
        <v>14</v>
      </c>
      <c r="T57" s="24">
        <f t="shared" si="0"/>
        <v>76612</v>
      </c>
      <c r="U57" s="25">
        <v>227751</v>
      </c>
      <c r="V57" s="25">
        <v>1240</v>
      </c>
      <c r="W57" s="22">
        <v>1618</v>
      </c>
      <c r="X57" s="24">
        <f t="shared" si="1"/>
        <v>305603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96904</v>
      </c>
      <c r="G58" s="23">
        <v>10</v>
      </c>
      <c r="H58" s="24">
        <f t="shared" si="4"/>
        <v>96914</v>
      </c>
      <c r="I58" s="25">
        <v>231756</v>
      </c>
      <c r="J58" s="25">
        <v>1396</v>
      </c>
      <c r="K58" s="22">
        <v>1742</v>
      </c>
      <c r="L58" s="24">
        <f t="shared" si="5"/>
        <v>330066</v>
      </c>
      <c r="M58" s="12"/>
      <c r="N58" s="88"/>
      <c r="O58" s="115" t="s">
        <v>126</v>
      </c>
      <c r="P58" s="101" t="s">
        <v>127</v>
      </c>
      <c r="Q58" s="102"/>
      <c r="R58" s="22">
        <v>109446</v>
      </c>
      <c r="S58" s="23">
        <v>11</v>
      </c>
      <c r="T58" s="24">
        <f t="shared" si="0"/>
        <v>109457</v>
      </c>
      <c r="U58" s="25">
        <v>298302</v>
      </c>
      <c r="V58" s="25">
        <v>1648</v>
      </c>
      <c r="W58" s="22">
        <v>1862</v>
      </c>
      <c r="X58" s="24">
        <f t="shared" si="1"/>
        <v>409407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25699</v>
      </c>
      <c r="G59" s="23">
        <v>4</v>
      </c>
      <c r="H59" s="24">
        <f t="shared" si="4"/>
        <v>25703</v>
      </c>
      <c r="I59" s="25">
        <v>88995</v>
      </c>
      <c r="J59" s="25">
        <v>717</v>
      </c>
      <c r="K59" s="22">
        <v>2215</v>
      </c>
      <c r="L59" s="24">
        <f t="shared" si="5"/>
        <v>115415</v>
      </c>
      <c r="M59" s="12"/>
      <c r="N59" s="88"/>
      <c r="O59" s="116"/>
      <c r="P59" s="101" t="s">
        <v>130</v>
      </c>
      <c r="Q59" s="102"/>
      <c r="R59" s="28">
        <v>20983</v>
      </c>
      <c r="S59" s="29">
        <v>0</v>
      </c>
      <c r="T59" s="24">
        <f t="shared" si="0"/>
        <v>20983</v>
      </c>
      <c r="U59" s="30">
        <v>67105</v>
      </c>
      <c r="V59" s="30">
        <v>367</v>
      </c>
      <c r="W59" s="28">
        <v>523</v>
      </c>
      <c r="X59" s="24">
        <f t="shared" si="1"/>
        <v>88455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16764</v>
      </c>
      <c r="G60" s="42">
        <v>1</v>
      </c>
      <c r="H60" s="24">
        <f t="shared" si="4"/>
        <v>16765</v>
      </c>
      <c r="I60" s="44">
        <v>59669</v>
      </c>
      <c r="J60" s="44">
        <v>436</v>
      </c>
      <c r="K60" s="41">
        <v>1427</v>
      </c>
      <c r="L60" s="24">
        <f t="shared" si="5"/>
        <v>76870</v>
      </c>
      <c r="M60" s="12"/>
      <c r="N60" s="88"/>
      <c r="O60" s="107"/>
      <c r="P60" s="101" t="s">
        <v>10</v>
      </c>
      <c r="Q60" s="102"/>
      <c r="R60" s="22">
        <f>SUM(R58:R59)</f>
        <v>130429</v>
      </c>
      <c r="S60" s="23">
        <f>SUM(S58:S59)</f>
        <v>11</v>
      </c>
      <c r="T60" s="24">
        <f t="shared" si="0"/>
        <v>130440</v>
      </c>
      <c r="U60" s="25">
        <f>SUM(U58:U59)</f>
        <v>365407</v>
      </c>
      <c r="V60" s="25">
        <f>SUM(V58:V59)</f>
        <v>2015</v>
      </c>
      <c r="W60" s="22">
        <f>SUM(W58:W59)</f>
        <v>2385</v>
      </c>
      <c r="X60" s="24">
        <f t="shared" si="1"/>
        <v>497862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42463</v>
      </c>
      <c r="G61" s="23">
        <f>SUM(G59:G60)</f>
        <v>5</v>
      </c>
      <c r="H61" s="24">
        <f t="shared" si="4"/>
        <v>42468</v>
      </c>
      <c r="I61" s="22">
        <f>SUM(I59:I60)</f>
        <v>148664</v>
      </c>
      <c r="J61" s="22">
        <f>SUM(J59:J60)</f>
        <v>1153</v>
      </c>
      <c r="K61" s="22">
        <f>SUM(K59:K60)</f>
        <v>3642</v>
      </c>
      <c r="L61" s="24">
        <f t="shared" si="5"/>
        <v>192285</v>
      </c>
      <c r="M61" s="12"/>
      <c r="N61" s="89"/>
      <c r="O61" s="124" t="s">
        <v>30</v>
      </c>
      <c r="P61" s="125"/>
      <c r="Q61" s="126"/>
      <c r="R61" s="31">
        <f>SUM(R51:R52,R55:R57,R60)</f>
        <v>691672</v>
      </c>
      <c r="S61" s="40">
        <f>SUM(S51:S52,S55:S57,S60)</f>
        <v>112</v>
      </c>
      <c r="T61" s="33">
        <f t="shared" si="0"/>
        <v>691784</v>
      </c>
      <c r="U61" s="31">
        <f>SUM(U51:U52,U55:U57,U60)</f>
        <v>1878178</v>
      </c>
      <c r="V61" s="31">
        <f>SUM(V51:V52,V55:V57,V60)</f>
        <v>11560</v>
      </c>
      <c r="W61" s="31">
        <f>SUM(W51:W52,W55:W57,W60)</f>
        <v>15936</v>
      </c>
      <c r="X61" s="33">
        <f t="shared" si="1"/>
        <v>2581522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41809</v>
      </c>
      <c r="G62" s="42">
        <v>16</v>
      </c>
      <c r="H62" s="43">
        <f t="shared" si="4"/>
        <v>41825</v>
      </c>
      <c r="I62" s="44">
        <v>38951</v>
      </c>
      <c r="J62" s="44">
        <v>1526</v>
      </c>
      <c r="K62" s="41">
        <v>5923</v>
      </c>
      <c r="L62" s="43">
        <f t="shared" si="5"/>
        <v>82302</v>
      </c>
      <c r="M62" s="12"/>
      <c r="N62" s="87" t="s">
        <v>135</v>
      </c>
      <c r="O62" s="127" t="s">
        <v>136</v>
      </c>
      <c r="P62" s="128"/>
      <c r="Q62" s="109"/>
      <c r="R62" s="28">
        <v>91058</v>
      </c>
      <c r="S62" s="29">
        <v>13</v>
      </c>
      <c r="T62" s="36">
        <f t="shared" si="0"/>
        <v>91071</v>
      </c>
      <c r="U62" s="30">
        <v>208578</v>
      </c>
      <c r="V62" s="30">
        <v>1084</v>
      </c>
      <c r="W62" s="28">
        <v>1648</v>
      </c>
      <c r="X62" s="36">
        <f t="shared" si="1"/>
        <v>300733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12734</v>
      </c>
      <c r="G63" s="42">
        <v>5</v>
      </c>
      <c r="H63" s="43">
        <f t="shared" si="4"/>
        <v>12739</v>
      </c>
      <c r="I63" s="44">
        <v>13898</v>
      </c>
      <c r="J63" s="44">
        <v>458</v>
      </c>
      <c r="K63" s="41">
        <v>1752</v>
      </c>
      <c r="L63" s="43">
        <f t="shared" si="5"/>
        <v>27095</v>
      </c>
      <c r="M63" s="12"/>
      <c r="N63" s="88"/>
      <c r="O63" s="120" t="s">
        <v>138</v>
      </c>
      <c r="P63" s="121"/>
      <c r="Q63" s="102"/>
      <c r="R63" s="22">
        <v>100793</v>
      </c>
      <c r="S63" s="23">
        <v>27</v>
      </c>
      <c r="T63" s="24">
        <f t="shared" si="0"/>
        <v>100820</v>
      </c>
      <c r="U63" s="25">
        <v>275347</v>
      </c>
      <c r="V63" s="25">
        <v>1785</v>
      </c>
      <c r="W63" s="22">
        <v>2449</v>
      </c>
      <c r="X63" s="24">
        <f t="shared" si="1"/>
        <v>377952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54543</v>
      </c>
      <c r="G64" s="23">
        <f>SUM(G62:G63)</f>
        <v>21</v>
      </c>
      <c r="H64" s="24">
        <f t="shared" si="4"/>
        <v>54564</v>
      </c>
      <c r="I64" s="26">
        <f>SUM(I62:I63)</f>
        <v>52849</v>
      </c>
      <c r="J64" s="26">
        <f>SUM(J62:J63)</f>
        <v>1984</v>
      </c>
      <c r="K64" s="26">
        <f>SUM(K62:K63)</f>
        <v>7675</v>
      </c>
      <c r="L64" s="43">
        <f t="shared" si="5"/>
        <v>109397</v>
      </c>
      <c r="M64" s="12"/>
      <c r="N64" s="88"/>
      <c r="O64" s="120" t="s">
        <v>139</v>
      </c>
      <c r="P64" s="121"/>
      <c r="Q64" s="102"/>
      <c r="R64" s="22">
        <v>151753</v>
      </c>
      <c r="S64" s="23">
        <v>19</v>
      </c>
      <c r="T64" s="24">
        <f t="shared" si="0"/>
        <v>151772</v>
      </c>
      <c r="U64" s="25">
        <v>366673</v>
      </c>
      <c r="V64" s="25">
        <v>2695</v>
      </c>
      <c r="W64" s="22">
        <v>3267</v>
      </c>
      <c r="X64" s="24">
        <f t="shared" si="1"/>
        <v>521140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45145</v>
      </c>
      <c r="G65" s="23">
        <v>10</v>
      </c>
      <c r="H65" s="24">
        <f t="shared" si="4"/>
        <v>45155</v>
      </c>
      <c r="I65" s="25">
        <v>55515</v>
      </c>
      <c r="J65" s="25">
        <v>1439</v>
      </c>
      <c r="K65" s="22">
        <v>6329</v>
      </c>
      <c r="L65" s="24">
        <f t="shared" si="5"/>
        <v>102109</v>
      </c>
      <c r="M65" s="12"/>
      <c r="N65" s="88"/>
      <c r="O65" s="120" t="s">
        <v>142</v>
      </c>
      <c r="P65" s="121"/>
      <c r="Q65" s="102"/>
      <c r="R65" s="22">
        <v>98778</v>
      </c>
      <c r="S65" s="23">
        <v>27</v>
      </c>
      <c r="T65" s="24">
        <f t="shared" si="0"/>
        <v>98805</v>
      </c>
      <c r="U65" s="25">
        <v>202918</v>
      </c>
      <c r="V65" s="25">
        <v>1203</v>
      </c>
      <c r="W65" s="22">
        <v>1445</v>
      </c>
      <c r="X65" s="24">
        <f t="shared" si="1"/>
        <v>302926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7575</v>
      </c>
      <c r="G66" s="23">
        <v>2</v>
      </c>
      <c r="H66" s="24">
        <f t="shared" si="4"/>
        <v>7577</v>
      </c>
      <c r="I66" s="25">
        <v>8895</v>
      </c>
      <c r="J66" s="25">
        <v>266</v>
      </c>
      <c r="K66" s="22">
        <v>937</v>
      </c>
      <c r="L66" s="24">
        <f t="shared" si="5"/>
        <v>16738</v>
      </c>
      <c r="M66" s="12"/>
      <c r="N66" s="89"/>
      <c r="O66" s="124" t="s">
        <v>30</v>
      </c>
      <c r="P66" s="125"/>
      <c r="Q66" s="126"/>
      <c r="R66" s="31">
        <f>SUM(R62:R65)</f>
        <v>442382</v>
      </c>
      <c r="S66" s="32">
        <f>SUM(S62:S65)</f>
        <v>86</v>
      </c>
      <c r="T66" s="33">
        <f t="shared" si="0"/>
        <v>442468</v>
      </c>
      <c r="U66" s="34">
        <f>SUM(U62:U65)</f>
        <v>1053516</v>
      </c>
      <c r="V66" s="34">
        <f>SUM(V62:V65)</f>
        <v>6767</v>
      </c>
      <c r="W66" s="31">
        <f>SUM(W62:W65)</f>
        <v>8809</v>
      </c>
      <c r="X66" s="33">
        <f t="shared" si="1"/>
        <v>1502751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52720</v>
      </c>
      <c r="G67" s="23">
        <f>SUM(G65:G66)</f>
        <v>12</v>
      </c>
      <c r="H67" s="24">
        <f t="shared" si="4"/>
        <v>52732</v>
      </c>
      <c r="I67" s="26">
        <f>SUM(I65:I66)</f>
        <v>64410</v>
      </c>
      <c r="J67" s="26">
        <f>SUM(J65:J66)</f>
        <v>1705</v>
      </c>
      <c r="K67" s="26">
        <f>SUM(K65:K66)</f>
        <v>7266</v>
      </c>
      <c r="L67" s="24">
        <f t="shared" si="5"/>
        <v>118847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102614</v>
      </c>
      <c r="S67" s="14">
        <v>4</v>
      </c>
      <c r="T67" s="15">
        <f t="shared" si="0"/>
        <v>102618</v>
      </c>
      <c r="U67" s="16">
        <v>372367</v>
      </c>
      <c r="V67" s="16">
        <v>2320</v>
      </c>
      <c r="W67" s="13">
        <v>6940</v>
      </c>
      <c r="X67" s="15">
        <f t="shared" si="1"/>
        <v>477305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63115</v>
      </c>
      <c r="G68" s="23">
        <v>9</v>
      </c>
      <c r="H68" s="24">
        <f t="shared" si="4"/>
        <v>63124</v>
      </c>
      <c r="I68" s="25">
        <v>91004</v>
      </c>
      <c r="J68" s="25">
        <v>2395</v>
      </c>
      <c r="K68" s="22">
        <v>10516</v>
      </c>
      <c r="L68" s="24">
        <f t="shared" si="5"/>
        <v>156523</v>
      </c>
      <c r="M68" s="12"/>
      <c r="N68" s="88"/>
      <c r="O68" s="116"/>
      <c r="P68" s="101" t="s">
        <v>148</v>
      </c>
      <c r="Q68" s="102"/>
      <c r="R68" s="22">
        <v>79775</v>
      </c>
      <c r="S68" s="23">
        <v>7</v>
      </c>
      <c r="T68" s="24">
        <f t="shared" ref="T68:T78" si="6">SUM(R68:S68)</f>
        <v>79782</v>
      </c>
      <c r="U68" s="25">
        <v>283566</v>
      </c>
      <c r="V68" s="25">
        <v>1381</v>
      </c>
      <c r="W68" s="22">
        <v>2372</v>
      </c>
      <c r="X68" s="24">
        <f t="shared" ref="X68:X78" si="7">SUM(T68:V68)</f>
        <v>364729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46778</v>
      </c>
      <c r="G69" s="23">
        <v>15</v>
      </c>
      <c r="H69" s="24">
        <f t="shared" si="4"/>
        <v>46793</v>
      </c>
      <c r="I69" s="25">
        <v>138975</v>
      </c>
      <c r="J69" s="25">
        <v>1174</v>
      </c>
      <c r="K69" s="22">
        <v>3277</v>
      </c>
      <c r="L69" s="24">
        <f t="shared" si="5"/>
        <v>186942</v>
      </c>
      <c r="M69" s="12"/>
      <c r="N69" s="88"/>
      <c r="O69" s="116"/>
      <c r="P69" s="101" t="s">
        <v>150</v>
      </c>
      <c r="Q69" s="102"/>
      <c r="R69" s="22">
        <v>92631</v>
      </c>
      <c r="S69" s="23">
        <v>6</v>
      </c>
      <c r="T69" s="24">
        <f t="shared" si="6"/>
        <v>92637</v>
      </c>
      <c r="U69" s="25">
        <v>248711</v>
      </c>
      <c r="V69" s="25">
        <v>1206</v>
      </c>
      <c r="W69" s="22">
        <v>1703</v>
      </c>
      <c r="X69" s="24">
        <f t="shared" si="7"/>
        <v>342554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75036</v>
      </c>
      <c r="G70" s="23">
        <v>23</v>
      </c>
      <c r="H70" s="24">
        <f t="shared" si="4"/>
        <v>75059</v>
      </c>
      <c r="I70" s="25">
        <v>179785</v>
      </c>
      <c r="J70" s="25">
        <v>2139</v>
      </c>
      <c r="K70" s="22">
        <v>7565</v>
      </c>
      <c r="L70" s="24">
        <f t="shared" si="5"/>
        <v>256983</v>
      </c>
      <c r="M70" s="12"/>
      <c r="N70" s="88"/>
      <c r="O70" s="107"/>
      <c r="P70" s="101" t="s">
        <v>152</v>
      </c>
      <c r="Q70" s="102"/>
      <c r="R70" s="22">
        <v>44119</v>
      </c>
      <c r="S70" s="23">
        <v>3</v>
      </c>
      <c r="T70" s="24">
        <f t="shared" si="6"/>
        <v>44122</v>
      </c>
      <c r="U70" s="25">
        <v>128071</v>
      </c>
      <c r="V70" s="25">
        <v>531</v>
      </c>
      <c r="W70" s="22">
        <v>761</v>
      </c>
      <c r="X70" s="24">
        <f t="shared" si="7"/>
        <v>172724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107949</v>
      </c>
      <c r="G71" s="23">
        <v>24</v>
      </c>
      <c r="H71" s="24">
        <f t="shared" si="4"/>
        <v>107973</v>
      </c>
      <c r="I71" s="25">
        <v>254338</v>
      </c>
      <c r="J71" s="25">
        <v>3529</v>
      </c>
      <c r="K71" s="22">
        <v>10845</v>
      </c>
      <c r="L71" s="24">
        <f t="shared" si="5"/>
        <v>365840</v>
      </c>
      <c r="M71" s="9"/>
      <c r="N71" s="88"/>
      <c r="O71" s="120" t="s">
        <v>155</v>
      </c>
      <c r="P71" s="121"/>
      <c r="Q71" s="102"/>
      <c r="R71" s="22">
        <v>89644</v>
      </c>
      <c r="S71" s="23">
        <v>14</v>
      </c>
      <c r="T71" s="24">
        <f t="shared" si="6"/>
        <v>89658</v>
      </c>
      <c r="U71" s="25">
        <v>250063</v>
      </c>
      <c r="V71" s="25">
        <v>1416</v>
      </c>
      <c r="W71" s="22">
        <v>1403</v>
      </c>
      <c r="X71" s="24">
        <f t="shared" si="7"/>
        <v>341137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27940</v>
      </c>
      <c r="G72" s="23">
        <v>7</v>
      </c>
      <c r="H72" s="24">
        <f t="shared" si="4"/>
        <v>27947</v>
      </c>
      <c r="I72" s="25">
        <v>51053</v>
      </c>
      <c r="J72" s="25">
        <v>874</v>
      </c>
      <c r="K72" s="22">
        <v>3989</v>
      </c>
      <c r="L72" s="24">
        <f t="shared" si="5"/>
        <v>79874</v>
      </c>
      <c r="M72" s="9"/>
      <c r="N72" s="88"/>
      <c r="O72" s="115" t="s">
        <v>157</v>
      </c>
      <c r="P72" s="101" t="s">
        <v>158</v>
      </c>
      <c r="Q72" s="102"/>
      <c r="R72" s="22">
        <v>83155</v>
      </c>
      <c r="S72" s="23">
        <v>10</v>
      </c>
      <c r="T72" s="24">
        <f t="shared" si="6"/>
        <v>83165</v>
      </c>
      <c r="U72" s="25">
        <v>235938</v>
      </c>
      <c r="V72" s="25">
        <v>1276</v>
      </c>
      <c r="W72" s="22">
        <v>2028</v>
      </c>
      <c r="X72" s="24">
        <f t="shared" si="7"/>
        <v>320379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135889</v>
      </c>
      <c r="G73" s="23">
        <f>SUM(G71:G72)</f>
        <v>31</v>
      </c>
      <c r="H73" s="24">
        <f t="shared" si="4"/>
        <v>135920</v>
      </c>
      <c r="I73" s="25">
        <f>SUM(I71:I72)</f>
        <v>305391</v>
      </c>
      <c r="J73" s="25">
        <f>SUM(J71:J72)</f>
        <v>4403</v>
      </c>
      <c r="K73" s="22">
        <f>SUM(K71:K72)</f>
        <v>14834</v>
      </c>
      <c r="L73" s="24">
        <f t="shared" si="5"/>
        <v>445714</v>
      </c>
      <c r="M73" s="9"/>
      <c r="N73" s="88"/>
      <c r="O73" s="116"/>
      <c r="P73" s="101" t="s">
        <v>159</v>
      </c>
      <c r="Q73" s="102"/>
      <c r="R73" s="22">
        <v>41987</v>
      </c>
      <c r="S73" s="23">
        <v>6</v>
      </c>
      <c r="T73" s="24">
        <f t="shared" si="6"/>
        <v>41993</v>
      </c>
      <c r="U73" s="25">
        <v>110050</v>
      </c>
      <c r="V73" s="25">
        <v>489</v>
      </c>
      <c r="W73" s="22">
        <v>776</v>
      </c>
      <c r="X73" s="24">
        <f t="shared" si="7"/>
        <v>152532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72595</v>
      </c>
      <c r="G74" s="23">
        <v>11</v>
      </c>
      <c r="H74" s="24">
        <f t="shared" si="4"/>
        <v>72606</v>
      </c>
      <c r="I74" s="25">
        <v>213705</v>
      </c>
      <c r="J74" s="25">
        <v>1584</v>
      </c>
      <c r="K74" s="22">
        <v>3496</v>
      </c>
      <c r="L74" s="24">
        <f t="shared" si="5"/>
        <v>287895</v>
      </c>
      <c r="M74" s="9"/>
      <c r="N74" s="88"/>
      <c r="O74" s="107"/>
      <c r="P74" s="101" t="s">
        <v>161</v>
      </c>
      <c r="Q74" s="102"/>
      <c r="R74" s="22">
        <v>12723</v>
      </c>
      <c r="S74" s="23">
        <v>0</v>
      </c>
      <c r="T74" s="24">
        <f t="shared" si="6"/>
        <v>12723</v>
      </c>
      <c r="U74" s="25">
        <v>21259</v>
      </c>
      <c r="V74" s="25">
        <v>180</v>
      </c>
      <c r="W74" s="22">
        <v>157</v>
      </c>
      <c r="X74" s="24">
        <f t="shared" si="7"/>
        <v>34162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63716</v>
      </c>
      <c r="G75" s="23">
        <v>23</v>
      </c>
      <c r="H75" s="24">
        <f t="shared" si="4"/>
        <v>63739</v>
      </c>
      <c r="I75" s="25">
        <v>191026</v>
      </c>
      <c r="J75" s="25">
        <v>1605</v>
      </c>
      <c r="K75" s="22">
        <v>4780</v>
      </c>
      <c r="L75" s="24">
        <f t="shared" si="5"/>
        <v>256370</v>
      </c>
      <c r="M75" s="9"/>
      <c r="N75" s="88"/>
      <c r="O75" s="120" t="s">
        <v>163</v>
      </c>
      <c r="P75" s="121"/>
      <c r="Q75" s="102"/>
      <c r="R75" s="22">
        <v>183789</v>
      </c>
      <c r="S75" s="23">
        <v>13</v>
      </c>
      <c r="T75" s="24">
        <f t="shared" si="6"/>
        <v>183802</v>
      </c>
      <c r="U75" s="25">
        <v>479301</v>
      </c>
      <c r="V75" s="25">
        <v>3282</v>
      </c>
      <c r="W75" s="22">
        <v>3396</v>
      </c>
      <c r="X75" s="24">
        <f t="shared" si="7"/>
        <v>666385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97656</v>
      </c>
      <c r="G76" s="23">
        <v>23</v>
      </c>
      <c r="H76" s="24">
        <f t="shared" si="4"/>
        <v>97679</v>
      </c>
      <c r="I76" s="25">
        <v>201661</v>
      </c>
      <c r="J76" s="25">
        <v>1424</v>
      </c>
      <c r="K76" s="22">
        <v>1681</v>
      </c>
      <c r="L76" s="24">
        <f t="shared" si="5"/>
        <v>300764</v>
      </c>
      <c r="M76" s="9"/>
      <c r="N76" s="88"/>
      <c r="O76" s="120" t="s">
        <v>166</v>
      </c>
      <c r="P76" s="121"/>
      <c r="Q76" s="102"/>
      <c r="R76" s="22">
        <v>124499</v>
      </c>
      <c r="S76" s="23">
        <v>14</v>
      </c>
      <c r="T76" s="24">
        <f t="shared" si="6"/>
        <v>124513</v>
      </c>
      <c r="U76" s="46">
        <v>320491</v>
      </c>
      <c r="V76" s="46">
        <v>1760</v>
      </c>
      <c r="W76" s="22">
        <v>2160</v>
      </c>
      <c r="X76" s="24">
        <f t="shared" si="7"/>
        <v>446764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11142</v>
      </c>
      <c r="G77" s="23">
        <v>3</v>
      </c>
      <c r="H77" s="24">
        <f t="shared" si="4"/>
        <v>11145</v>
      </c>
      <c r="I77" s="25">
        <v>26751</v>
      </c>
      <c r="J77" s="25">
        <v>197</v>
      </c>
      <c r="K77" s="22">
        <v>128</v>
      </c>
      <c r="L77" s="24">
        <f t="shared" si="5"/>
        <v>38093</v>
      </c>
      <c r="M77" s="9"/>
      <c r="N77" s="88"/>
      <c r="O77" s="120" t="s">
        <v>168</v>
      </c>
      <c r="P77" s="121"/>
      <c r="Q77" s="102"/>
      <c r="R77" s="22">
        <v>146884</v>
      </c>
      <c r="S77" s="23">
        <v>10</v>
      </c>
      <c r="T77" s="24">
        <f t="shared" si="6"/>
        <v>146894</v>
      </c>
      <c r="U77" s="46">
        <v>329280</v>
      </c>
      <c r="V77" s="46">
        <v>1627</v>
      </c>
      <c r="W77" s="47">
        <v>1882</v>
      </c>
      <c r="X77" s="24">
        <f t="shared" si="7"/>
        <v>477801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108798</v>
      </c>
      <c r="G78" s="23">
        <f>SUM(G76:G77)</f>
        <v>26</v>
      </c>
      <c r="H78" s="24">
        <f t="shared" si="4"/>
        <v>108824</v>
      </c>
      <c r="I78" s="22">
        <f>SUM(I76:I77)</f>
        <v>228412</v>
      </c>
      <c r="J78" s="22">
        <f>SUM(J76:J77)</f>
        <v>1621</v>
      </c>
      <c r="K78" s="22">
        <f>SUM(K76:K77)</f>
        <v>1809</v>
      </c>
      <c r="L78" s="24">
        <f t="shared" si="5"/>
        <v>338857</v>
      </c>
      <c r="M78" s="9"/>
      <c r="N78" s="88"/>
      <c r="O78" s="135" t="s">
        <v>169</v>
      </c>
      <c r="P78" s="101" t="s">
        <v>170</v>
      </c>
      <c r="Q78" s="102"/>
      <c r="R78" s="22">
        <v>198785</v>
      </c>
      <c r="S78" s="23">
        <v>14</v>
      </c>
      <c r="T78" s="24">
        <f t="shared" si="6"/>
        <v>198799</v>
      </c>
      <c r="U78" s="46">
        <v>438065</v>
      </c>
      <c r="V78" s="46">
        <v>2239</v>
      </c>
      <c r="W78" s="47">
        <v>2942</v>
      </c>
      <c r="X78" s="24">
        <f t="shared" si="7"/>
        <v>639103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1917354</v>
      </c>
      <c r="G79" s="32">
        <f>SUM(G32,G35,G38:G39,G43,G46,G49,G52:G53,G56:G58,G61,G64,G67:G70,G73:G75,G78)</f>
        <v>336</v>
      </c>
      <c r="H79" s="33">
        <f t="shared" si="4"/>
        <v>1917690</v>
      </c>
      <c r="I79" s="31">
        <f>SUM(I32,I35,I38:I39,I43,I46,I49,I52:I53,I56:I58,I61,I64,I67:I70,I73:I75,I78)</f>
        <v>5002835</v>
      </c>
      <c r="J79" s="31">
        <f>SUM(J32,J35,J38:J39,J43,J46,J49,J52:J53,J56:J58,J61,J64,J67:J70,J73:J75,J78)</f>
        <v>40796</v>
      </c>
      <c r="K79" s="31">
        <f>SUM(K32,K35,K38:K39,K43,K46,K49,K52:K53,K56:K58,K61,K64,K67:K70,K73:K75,K78)</f>
        <v>110564</v>
      </c>
      <c r="L79" s="33">
        <f t="shared" si="5"/>
        <v>6961321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24538</v>
      </c>
      <c r="S79" s="23">
        <f t="shared" si="8"/>
        <v>0</v>
      </c>
      <c r="T79" s="24">
        <f t="shared" si="8"/>
        <v>24538</v>
      </c>
      <c r="U79" s="46">
        <f t="shared" si="8"/>
        <v>35311</v>
      </c>
      <c r="V79" s="46">
        <f t="shared" si="8"/>
        <v>291</v>
      </c>
      <c r="W79" s="47">
        <f t="shared" si="8"/>
        <v>363</v>
      </c>
      <c r="X79" s="24">
        <f>SUM(T79:V79)</f>
        <v>60140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1225143</v>
      </c>
      <c r="S80" s="32">
        <f>SUM(S67:S79)</f>
        <v>101</v>
      </c>
      <c r="T80" s="33">
        <f t="shared" ref="T80:T85" si="9">SUM(R80:S80)</f>
        <v>1225244</v>
      </c>
      <c r="U80" s="37">
        <f>SUM(U67:U79)</f>
        <v>3252473</v>
      </c>
      <c r="V80" s="37">
        <f>SUM(V67:V79)</f>
        <v>17998</v>
      </c>
      <c r="W80" s="40">
        <f>SUM(W67:W79)</f>
        <v>26883</v>
      </c>
      <c r="X80" s="33">
        <f t="shared" ref="X80:X85" si="10">SUM(T80:V80)</f>
        <v>4495715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116901</v>
      </c>
      <c r="S81" s="14">
        <v>1</v>
      </c>
      <c r="T81" s="15">
        <f t="shared" si="9"/>
        <v>116902</v>
      </c>
      <c r="U81" s="51">
        <v>428211</v>
      </c>
      <c r="V81" s="16">
        <v>2379</v>
      </c>
      <c r="W81" s="13">
        <v>1833</v>
      </c>
      <c r="X81" s="15">
        <f t="shared" si="10"/>
        <v>547492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11563</v>
      </c>
      <c r="S82" s="23">
        <v>0</v>
      </c>
      <c r="T82" s="24">
        <f t="shared" si="9"/>
        <v>11563</v>
      </c>
      <c r="U82" s="25">
        <v>21163</v>
      </c>
      <c r="V82" s="25">
        <v>198</v>
      </c>
      <c r="W82" s="22">
        <v>115</v>
      </c>
      <c r="X82" s="24">
        <f t="shared" si="10"/>
        <v>32924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10455</v>
      </c>
      <c r="S83" s="23">
        <v>0</v>
      </c>
      <c r="T83" s="24">
        <f t="shared" si="9"/>
        <v>10455</v>
      </c>
      <c r="U83" s="25">
        <v>19302</v>
      </c>
      <c r="V83" s="25">
        <v>173</v>
      </c>
      <c r="W83" s="22">
        <v>179</v>
      </c>
      <c r="X83" s="24">
        <f t="shared" si="10"/>
        <v>29930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138919</v>
      </c>
      <c r="S84" s="32">
        <f>SUM(S81:S83)</f>
        <v>1</v>
      </c>
      <c r="T84" s="33">
        <f t="shared" si="9"/>
        <v>138920</v>
      </c>
      <c r="U84" s="34">
        <f>SUM(U81:U83)</f>
        <v>468676</v>
      </c>
      <c r="V84" s="34">
        <f>SUM(V81:V83)</f>
        <v>2750</v>
      </c>
      <c r="W84" s="31">
        <f>SUM(W81:W83)</f>
        <v>2127</v>
      </c>
      <c r="X84" s="33">
        <f t="shared" si="10"/>
        <v>610346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8372384</v>
      </c>
      <c r="S85" s="54">
        <f>SUM(G31,G13,G79,S14,S38,S50,S61,S66,S80,S84)</f>
        <v>1217</v>
      </c>
      <c r="T85" s="55">
        <f t="shared" si="9"/>
        <v>8373601</v>
      </c>
      <c r="U85" s="56">
        <f>SUM(I31,I13,I79,U14,U38,U50,U61,U66,U80,U84)</f>
        <v>22695364</v>
      </c>
      <c r="V85" s="56">
        <f>SUM(J31,J13,J79,V14,V38,V50,V61,V66,V80,V84)</f>
        <v>162030</v>
      </c>
      <c r="W85" s="57">
        <f>SUM(K31,K13,K79,W14,W38,W50,W61,W66,W80,W84)</f>
        <v>289574</v>
      </c>
      <c r="X85" s="55">
        <f t="shared" si="10"/>
        <v>31230995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800</v>
      </c>
      <c r="S91" s="61">
        <v>0</v>
      </c>
      <c r="T91" s="61">
        <f>SUM(R91:S91)</f>
        <v>800</v>
      </c>
      <c r="U91" s="61">
        <v>453</v>
      </c>
      <c r="V91" s="61">
        <v>5</v>
      </c>
      <c r="W91" s="61">
        <v>16</v>
      </c>
      <c r="X91" s="61">
        <f>SUM(U91:W91)</f>
        <v>474</v>
      </c>
    </row>
    <row r="92" spans="1:256" hidden="1" x14ac:dyDescent="0.15">
      <c r="N92" s="140"/>
      <c r="O92" s="141"/>
      <c r="P92" s="140"/>
      <c r="Q92" s="60" t="s">
        <v>179</v>
      </c>
      <c r="R92" s="61">
        <v>23738</v>
      </c>
      <c r="S92" s="61">
        <v>0</v>
      </c>
      <c r="T92" s="61">
        <f>SUM(R92:S92)</f>
        <v>23738</v>
      </c>
      <c r="U92" s="61">
        <v>34858</v>
      </c>
      <c r="V92" s="61">
        <v>286</v>
      </c>
      <c r="W92" s="61">
        <v>347</v>
      </c>
      <c r="X92" s="61">
        <f>SUM(U92:W92)</f>
        <v>35491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202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113319</v>
      </c>
      <c r="S4" s="14">
        <v>6</v>
      </c>
      <c r="T4" s="15">
        <f t="shared" ref="T4:T67" si="0">SUM(R4:S4)</f>
        <v>113325</v>
      </c>
      <c r="U4" s="16">
        <v>374424</v>
      </c>
      <c r="V4" s="16">
        <v>2260</v>
      </c>
      <c r="W4" s="13">
        <v>2297</v>
      </c>
      <c r="X4" s="15">
        <f t="shared" ref="X4:X67" si="1">SUM(T4:V4)</f>
        <v>490009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96335</v>
      </c>
      <c r="S5" s="23">
        <v>7</v>
      </c>
      <c r="T5" s="24">
        <f t="shared" si="0"/>
        <v>96342</v>
      </c>
      <c r="U5" s="25">
        <v>244526</v>
      </c>
      <c r="V5" s="25">
        <v>1506</v>
      </c>
      <c r="W5" s="22">
        <v>1579</v>
      </c>
      <c r="X5" s="24">
        <f t="shared" si="1"/>
        <v>342374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86737</v>
      </c>
      <c r="G6" s="14">
        <v>10</v>
      </c>
      <c r="H6" s="15">
        <f t="shared" ref="H6:H42" si="2">SUM(F6:G6)</f>
        <v>86747</v>
      </c>
      <c r="I6" s="16">
        <v>389999</v>
      </c>
      <c r="J6" s="16">
        <v>3672</v>
      </c>
      <c r="K6" s="13">
        <v>8289</v>
      </c>
      <c r="L6" s="15">
        <f t="shared" ref="L6:L42" si="3">SUM(H6:J6)</f>
        <v>480418</v>
      </c>
      <c r="M6" s="12"/>
      <c r="N6" s="88"/>
      <c r="O6" s="96" t="s">
        <v>15</v>
      </c>
      <c r="P6" s="82"/>
      <c r="Q6" s="83"/>
      <c r="R6" s="22">
        <v>83904</v>
      </c>
      <c r="S6" s="23">
        <v>9</v>
      </c>
      <c r="T6" s="24">
        <f t="shared" si="0"/>
        <v>83913</v>
      </c>
      <c r="U6" s="25">
        <v>285341</v>
      </c>
      <c r="V6" s="25">
        <v>1281</v>
      </c>
      <c r="W6" s="22">
        <v>1945</v>
      </c>
      <c r="X6" s="24">
        <f t="shared" si="1"/>
        <v>370535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28372</v>
      </c>
      <c r="G7" s="23">
        <v>1</v>
      </c>
      <c r="H7" s="24">
        <f t="shared" si="2"/>
        <v>28373</v>
      </c>
      <c r="I7" s="25">
        <v>96138</v>
      </c>
      <c r="J7" s="25">
        <v>519</v>
      </c>
      <c r="K7" s="22">
        <v>912</v>
      </c>
      <c r="L7" s="24">
        <f t="shared" si="3"/>
        <v>125030</v>
      </c>
      <c r="M7" s="12"/>
      <c r="N7" s="88"/>
      <c r="O7" s="84" t="s">
        <v>17</v>
      </c>
      <c r="P7" s="82" t="s">
        <v>18</v>
      </c>
      <c r="Q7" s="83"/>
      <c r="R7" s="22">
        <v>55308</v>
      </c>
      <c r="S7" s="23">
        <v>5</v>
      </c>
      <c r="T7" s="24">
        <f t="shared" si="0"/>
        <v>55313</v>
      </c>
      <c r="U7" s="25">
        <v>150605</v>
      </c>
      <c r="V7" s="25">
        <v>752</v>
      </c>
      <c r="W7" s="22">
        <v>993</v>
      </c>
      <c r="X7" s="24">
        <f t="shared" si="1"/>
        <v>206670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41061</v>
      </c>
      <c r="G8" s="23">
        <v>3</v>
      </c>
      <c r="H8" s="24">
        <f t="shared" si="2"/>
        <v>41064</v>
      </c>
      <c r="I8" s="25">
        <v>122436</v>
      </c>
      <c r="J8" s="25">
        <v>866</v>
      </c>
      <c r="K8" s="22">
        <v>1712</v>
      </c>
      <c r="L8" s="24">
        <f t="shared" si="3"/>
        <v>164366</v>
      </c>
      <c r="M8" s="12"/>
      <c r="N8" s="88"/>
      <c r="O8" s="84"/>
      <c r="P8" s="82" t="s">
        <v>20</v>
      </c>
      <c r="Q8" s="83"/>
      <c r="R8" s="22">
        <v>27439</v>
      </c>
      <c r="S8" s="23">
        <v>14</v>
      </c>
      <c r="T8" s="24">
        <f t="shared" si="0"/>
        <v>27453</v>
      </c>
      <c r="U8" s="25">
        <v>123889</v>
      </c>
      <c r="V8" s="25">
        <v>793</v>
      </c>
      <c r="W8" s="22">
        <v>1221</v>
      </c>
      <c r="X8" s="24">
        <f t="shared" si="1"/>
        <v>152135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27827</v>
      </c>
      <c r="G9" s="23">
        <v>2</v>
      </c>
      <c r="H9" s="24">
        <f t="shared" si="2"/>
        <v>27829</v>
      </c>
      <c r="I9" s="25">
        <v>93620</v>
      </c>
      <c r="J9" s="25">
        <v>520</v>
      </c>
      <c r="K9" s="22">
        <v>920</v>
      </c>
      <c r="L9" s="24">
        <f t="shared" si="3"/>
        <v>121969</v>
      </c>
      <c r="M9" s="12"/>
      <c r="N9" s="88"/>
      <c r="O9" s="84"/>
      <c r="P9" s="82" t="s">
        <v>10</v>
      </c>
      <c r="Q9" s="83"/>
      <c r="R9" s="26">
        <f>SUM(R7:R8)</f>
        <v>82747</v>
      </c>
      <c r="S9" s="23">
        <f>SUM(S7:S8)</f>
        <v>19</v>
      </c>
      <c r="T9" s="24">
        <f t="shared" si="0"/>
        <v>82766</v>
      </c>
      <c r="U9" s="22">
        <f>SUM(U7:U8)</f>
        <v>274494</v>
      </c>
      <c r="V9" s="22">
        <f>SUM(V7:V8)</f>
        <v>1545</v>
      </c>
      <c r="W9" s="22">
        <f>SUM(W7:W8)</f>
        <v>2214</v>
      </c>
      <c r="X9" s="24">
        <f t="shared" si="1"/>
        <v>358805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21846</v>
      </c>
      <c r="G10" s="23">
        <v>0</v>
      </c>
      <c r="H10" s="24">
        <f t="shared" si="2"/>
        <v>21846</v>
      </c>
      <c r="I10" s="25">
        <v>68713</v>
      </c>
      <c r="J10" s="25">
        <v>387</v>
      </c>
      <c r="K10" s="22">
        <v>755</v>
      </c>
      <c r="L10" s="24">
        <f t="shared" si="3"/>
        <v>90946</v>
      </c>
      <c r="M10" s="12"/>
      <c r="N10" s="88"/>
      <c r="O10" s="84" t="s">
        <v>23</v>
      </c>
      <c r="P10" s="82" t="s">
        <v>24</v>
      </c>
      <c r="Q10" s="83"/>
      <c r="R10" s="22">
        <v>150884</v>
      </c>
      <c r="S10" s="23">
        <v>31</v>
      </c>
      <c r="T10" s="24">
        <f t="shared" si="0"/>
        <v>150915</v>
      </c>
      <c r="U10" s="25">
        <v>285970</v>
      </c>
      <c r="V10" s="25">
        <v>2070</v>
      </c>
      <c r="W10" s="22">
        <v>2397</v>
      </c>
      <c r="X10" s="24">
        <f t="shared" si="1"/>
        <v>438955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26624</v>
      </c>
      <c r="G11" s="23">
        <v>2</v>
      </c>
      <c r="H11" s="24">
        <f t="shared" si="2"/>
        <v>26626</v>
      </c>
      <c r="I11" s="25">
        <v>78054</v>
      </c>
      <c r="J11" s="25">
        <v>384</v>
      </c>
      <c r="K11" s="22">
        <v>840</v>
      </c>
      <c r="L11" s="24">
        <f t="shared" si="3"/>
        <v>105064</v>
      </c>
      <c r="M11" s="12"/>
      <c r="N11" s="88"/>
      <c r="O11" s="84"/>
      <c r="P11" s="85" t="s">
        <v>26</v>
      </c>
      <c r="Q11" s="65" t="s">
        <v>27</v>
      </c>
      <c r="R11" s="22">
        <v>125033</v>
      </c>
      <c r="S11" s="23">
        <v>23</v>
      </c>
      <c r="T11" s="24">
        <f t="shared" si="0"/>
        <v>125056</v>
      </c>
      <c r="U11" s="25">
        <v>237560</v>
      </c>
      <c r="V11" s="25">
        <v>1722</v>
      </c>
      <c r="W11" s="22">
        <v>2219</v>
      </c>
      <c r="X11" s="24">
        <f t="shared" si="1"/>
        <v>364338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24637</v>
      </c>
      <c r="G12" s="23">
        <v>3</v>
      </c>
      <c r="H12" s="24">
        <f t="shared" si="2"/>
        <v>24640</v>
      </c>
      <c r="I12" s="25">
        <v>63545</v>
      </c>
      <c r="J12" s="25">
        <v>414</v>
      </c>
      <c r="K12" s="22">
        <v>761</v>
      </c>
      <c r="L12" s="24">
        <f t="shared" si="3"/>
        <v>88599</v>
      </c>
      <c r="M12" s="12"/>
      <c r="N12" s="88"/>
      <c r="O12" s="84"/>
      <c r="P12" s="86"/>
      <c r="Q12" s="65" t="s">
        <v>29</v>
      </c>
      <c r="R12" s="28">
        <v>25451</v>
      </c>
      <c r="S12" s="29">
        <v>5</v>
      </c>
      <c r="T12" s="24">
        <f t="shared" si="0"/>
        <v>25456</v>
      </c>
      <c r="U12" s="30">
        <v>56857</v>
      </c>
      <c r="V12" s="30">
        <v>382</v>
      </c>
      <c r="W12" s="28">
        <v>496</v>
      </c>
      <c r="X12" s="24">
        <f t="shared" si="1"/>
        <v>82695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257104</v>
      </c>
      <c r="G13" s="32">
        <f>SUM(G6:G12)</f>
        <v>21</v>
      </c>
      <c r="H13" s="33">
        <f t="shared" si="2"/>
        <v>257125</v>
      </c>
      <c r="I13" s="34">
        <f>SUM(I6:I12)</f>
        <v>912505</v>
      </c>
      <c r="J13" s="34">
        <f>SUM(J6:J12)</f>
        <v>6762</v>
      </c>
      <c r="K13" s="31">
        <f>SUM(K6:K12)</f>
        <v>14189</v>
      </c>
      <c r="L13" s="33">
        <f t="shared" si="3"/>
        <v>1176392</v>
      </c>
      <c r="M13" s="12"/>
      <c r="N13" s="88"/>
      <c r="O13" s="84"/>
      <c r="P13" s="86"/>
      <c r="Q13" s="65" t="s">
        <v>10</v>
      </c>
      <c r="R13" s="26">
        <f>SUM(R11:R12)</f>
        <v>150484</v>
      </c>
      <c r="S13" s="23">
        <f>SUM(S11:S12)</f>
        <v>28</v>
      </c>
      <c r="T13" s="24">
        <f t="shared" si="0"/>
        <v>150512</v>
      </c>
      <c r="U13" s="22">
        <f>SUM(U11:U12)</f>
        <v>294417</v>
      </c>
      <c r="V13" s="22">
        <f>SUM(V11:V12)</f>
        <v>2104</v>
      </c>
      <c r="W13" s="22">
        <f>SUM(W11:W12)</f>
        <v>2715</v>
      </c>
      <c r="X13" s="24">
        <f t="shared" si="1"/>
        <v>447033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82804</v>
      </c>
      <c r="G14" s="23">
        <v>3</v>
      </c>
      <c r="H14" s="24">
        <f t="shared" si="2"/>
        <v>82807</v>
      </c>
      <c r="I14" s="25">
        <v>205696</v>
      </c>
      <c r="J14" s="25">
        <v>1572</v>
      </c>
      <c r="K14" s="22">
        <v>1439</v>
      </c>
      <c r="L14" s="24">
        <f t="shared" si="3"/>
        <v>290075</v>
      </c>
      <c r="M14" s="12"/>
      <c r="N14" s="89"/>
      <c r="O14" s="103" t="s">
        <v>30</v>
      </c>
      <c r="P14" s="104"/>
      <c r="Q14" s="105"/>
      <c r="R14" s="35">
        <f>SUM(R4:R6,R9:R10,R13)</f>
        <v>677673</v>
      </c>
      <c r="S14" s="32">
        <f>SUM(S4:S6,S9:S10,S13)</f>
        <v>100</v>
      </c>
      <c r="T14" s="33">
        <f t="shared" si="0"/>
        <v>677773</v>
      </c>
      <c r="U14" s="31">
        <f>SUM(U4:U6,U9:U10,U13)</f>
        <v>1759172</v>
      </c>
      <c r="V14" s="31">
        <f>SUM(V4:V6,V9:V10,V13)</f>
        <v>10766</v>
      </c>
      <c r="W14" s="31">
        <f>SUM(W4:W6,W9:W10,W13)</f>
        <v>13147</v>
      </c>
      <c r="X14" s="33">
        <f t="shared" si="1"/>
        <v>2447711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50740</v>
      </c>
      <c r="G15" s="23">
        <v>0</v>
      </c>
      <c r="H15" s="24">
        <f t="shared" si="2"/>
        <v>50740</v>
      </c>
      <c r="I15" s="25">
        <v>118530</v>
      </c>
      <c r="J15" s="25">
        <v>836</v>
      </c>
      <c r="K15" s="22">
        <v>808</v>
      </c>
      <c r="L15" s="24">
        <f t="shared" si="3"/>
        <v>170106</v>
      </c>
      <c r="M15" s="12"/>
      <c r="N15" s="87" t="s">
        <v>35</v>
      </c>
      <c r="O15" s="93" t="s">
        <v>36</v>
      </c>
      <c r="P15" s="94"/>
      <c r="Q15" s="95"/>
      <c r="R15" s="13">
        <v>78641</v>
      </c>
      <c r="S15" s="14">
        <v>4</v>
      </c>
      <c r="T15" s="15">
        <f t="shared" si="0"/>
        <v>78645</v>
      </c>
      <c r="U15" s="16">
        <v>209076</v>
      </c>
      <c r="V15" s="16">
        <v>1220</v>
      </c>
      <c r="W15" s="13">
        <v>1254</v>
      </c>
      <c r="X15" s="15">
        <f t="shared" si="1"/>
        <v>288941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79434</v>
      </c>
      <c r="G16" s="23">
        <v>9</v>
      </c>
      <c r="H16" s="24">
        <f t="shared" si="2"/>
        <v>79443</v>
      </c>
      <c r="I16" s="25">
        <v>149739</v>
      </c>
      <c r="J16" s="25">
        <v>1006</v>
      </c>
      <c r="K16" s="22">
        <v>1190</v>
      </c>
      <c r="L16" s="24">
        <f t="shared" si="3"/>
        <v>230188</v>
      </c>
      <c r="M16" s="12"/>
      <c r="N16" s="88"/>
      <c r="O16" s="97" t="s">
        <v>39</v>
      </c>
      <c r="P16" s="100" t="s">
        <v>40</v>
      </c>
      <c r="Q16" s="81"/>
      <c r="R16" s="22">
        <v>147546</v>
      </c>
      <c r="S16" s="23">
        <v>26</v>
      </c>
      <c r="T16" s="24">
        <f t="shared" si="0"/>
        <v>147572</v>
      </c>
      <c r="U16" s="25">
        <v>464069</v>
      </c>
      <c r="V16" s="25">
        <v>2612</v>
      </c>
      <c r="W16" s="22">
        <v>3067</v>
      </c>
      <c r="X16" s="24">
        <f t="shared" si="1"/>
        <v>614253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30179</v>
      </c>
      <c r="G17" s="23">
        <v>1</v>
      </c>
      <c r="H17" s="24">
        <f t="shared" si="2"/>
        <v>30180</v>
      </c>
      <c r="I17" s="25">
        <v>94980</v>
      </c>
      <c r="J17" s="25">
        <v>609</v>
      </c>
      <c r="K17" s="22">
        <v>850</v>
      </c>
      <c r="L17" s="24">
        <f t="shared" si="3"/>
        <v>125769</v>
      </c>
      <c r="M17" s="12"/>
      <c r="N17" s="88"/>
      <c r="O17" s="98"/>
      <c r="P17" s="100" t="s">
        <v>42</v>
      </c>
      <c r="Q17" s="81"/>
      <c r="R17" s="22">
        <v>22233</v>
      </c>
      <c r="S17" s="23">
        <v>5</v>
      </c>
      <c r="T17" s="24">
        <f t="shared" si="0"/>
        <v>22238</v>
      </c>
      <c r="U17" s="25">
        <v>39395</v>
      </c>
      <c r="V17" s="25">
        <v>293</v>
      </c>
      <c r="W17" s="22">
        <v>292</v>
      </c>
      <c r="X17" s="24">
        <f t="shared" si="1"/>
        <v>61926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34603</v>
      </c>
      <c r="G18" s="23">
        <v>1</v>
      </c>
      <c r="H18" s="24">
        <f t="shared" si="2"/>
        <v>34604</v>
      </c>
      <c r="I18" s="25">
        <v>71619</v>
      </c>
      <c r="J18" s="25">
        <v>400</v>
      </c>
      <c r="K18" s="22">
        <v>464</v>
      </c>
      <c r="L18" s="24">
        <f t="shared" si="3"/>
        <v>106623</v>
      </c>
      <c r="M18" s="12"/>
      <c r="N18" s="88"/>
      <c r="O18" s="99"/>
      <c r="P18" s="100" t="s">
        <v>10</v>
      </c>
      <c r="Q18" s="81"/>
      <c r="R18" s="22">
        <f>SUM(R16:R17)</f>
        <v>169779</v>
      </c>
      <c r="S18" s="23">
        <f>SUM(S16:S17)</f>
        <v>31</v>
      </c>
      <c r="T18" s="24">
        <f t="shared" si="0"/>
        <v>169810</v>
      </c>
      <c r="U18" s="25">
        <f>SUM(U16:U17)</f>
        <v>503464</v>
      </c>
      <c r="V18" s="25">
        <f>SUM(V16:V17)</f>
        <v>2905</v>
      </c>
      <c r="W18" s="22">
        <f>SUM(W16:W17)</f>
        <v>3359</v>
      </c>
      <c r="X18" s="24">
        <f t="shared" si="1"/>
        <v>676179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144216</v>
      </c>
      <c r="G19" s="23">
        <f>SUM(G16:G18)</f>
        <v>11</v>
      </c>
      <c r="H19" s="24">
        <f t="shared" si="2"/>
        <v>144227</v>
      </c>
      <c r="I19" s="25">
        <f>SUM(I16:I18)</f>
        <v>316338</v>
      </c>
      <c r="J19" s="25">
        <f>SUM(J16:J18)</f>
        <v>2015</v>
      </c>
      <c r="K19" s="22">
        <f>SUM(K16:K18)</f>
        <v>2504</v>
      </c>
      <c r="L19" s="24">
        <f>SUM(H19:J19)</f>
        <v>462580</v>
      </c>
      <c r="M19" s="12"/>
      <c r="N19" s="88"/>
      <c r="O19" s="115" t="s">
        <v>44</v>
      </c>
      <c r="P19" s="101" t="s">
        <v>45</v>
      </c>
      <c r="Q19" s="102"/>
      <c r="R19" s="22">
        <v>75228</v>
      </c>
      <c r="S19" s="23">
        <v>14</v>
      </c>
      <c r="T19" s="24">
        <f t="shared" si="0"/>
        <v>75242</v>
      </c>
      <c r="U19" s="25">
        <v>259131</v>
      </c>
      <c r="V19" s="25">
        <v>1303</v>
      </c>
      <c r="W19" s="22">
        <v>1910</v>
      </c>
      <c r="X19" s="24">
        <f t="shared" si="1"/>
        <v>335676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125929</v>
      </c>
      <c r="G20" s="23">
        <v>10</v>
      </c>
      <c r="H20" s="24">
        <f t="shared" si="2"/>
        <v>125939</v>
      </c>
      <c r="I20" s="25">
        <v>321338</v>
      </c>
      <c r="J20" s="25">
        <v>2697</v>
      </c>
      <c r="K20" s="22">
        <v>2352</v>
      </c>
      <c r="L20" s="24">
        <f t="shared" si="3"/>
        <v>449974</v>
      </c>
      <c r="M20" s="12"/>
      <c r="N20" s="88"/>
      <c r="O20" s="116"/>
      <c r="P20" s="101" t="s">
        <v>47</v>
      </c>
      <c r="Q20" s="102"/>
      <c r="R20" s="22">
        <v>100408</v>
      </c>
      <c r="S20" s="23">
        <v>14</v>
      </c>
      <c r="T20" s="24">
        <f t="shared" si="0"/>
        <v>100422</v>
      </c>
      <c r="U20" s="25">
        <v>353072</v>
      </c>
      <c r="V20" s="25">
        <v>1375</v>
      </c>
      <c r="W20" s="22">
        <v>2645</v>
      </c>
      <c r="X20" s="24">
        <f t="shared" si="1"/>
        <v>454869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32938</v>
      </c>
      <c r="G21" s="23">
        <v>4</v>
      </c>
      <c r="H21" s="24">
        <f t="shared" si="2"/>
        <v>32942</v>
      </c>
      <c r="I21" s="25">
        <v>146509</v>
      </c>
      <c r="J21" s="25">
        <v>979</v>
      </c>
      <c r="K21" s="22">
        <v>2582</v>
      </c>
      <c r="L21" s="24">
        <f t="shared" si="3"/>
        <v>180430</v>
      </c>
      <c r="M21" s="12"/>
      <c r="N21" s="88"/>
      <c r="O21" s="116"/>
      <c r="P21" s="117" t="s">
        <v>49</v>
      </c>
      <c r="Q21" s="65" t="s">
        <v>49</v>
      </c>
      <c r="R21" s="28">
        <v>17214</v>
      </c>
      <c r="S21" s="29">
        <v>1</v>
      </c>
      <c r="T21" s="36">
        <f t="shared" si="0"/>
        <v>17215</v>
      </c>
      <c r="U21" s="30">
        <v>58180</v>
      </c>
      <c r="V21" s="30">
        <v>332</v>
      </c>
      <c r="W21" s="28">
        <v>653</v>
      </c>
      <c r="X21" s="36">
        <f t="shared" si="1"/>
        <v>75727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158867</v>
      </c>
      <c r="G22" s="23">
        <f>SUM(G20:G21)</f>
        <v>14</v>
      </c>
      <c r="H22" s="24">
        <f t="shared" si="2"/>
        <v>158881</v>
      </c>
      <c r="I22" s="22">
        <f>SUM(I20:I21)</f>
        <v>467847</v>
      </c>
      <c r="J22" s="22">
        <f>SUM(J20:J21)</f>
        <v>3676</v>
      </c>
      <c r="K22" s="22">
        <f>SUM(K20:K21)</f>
        <v>4934</v>
      </c>
      <c r="L22" s="24">
        <f t="shared" si="3"/>
        <v>630404</v>
      </c>
      <c r="M22" s="12"/>
      <c r="N22" s="88"/>
      <c r="O22" s="116"/>
      <c r="P22" s="118"/>
      <c r="Q22" s="65" t="s">
        <v>50</v>
      </c>
      <c r="R22" s="28">
        <v>36874</v>
      </c>
      <c r="S22" s="29">
        <v>3</v>
      </c>
      <c r="T22" s="36">
        <f t="shared" si="0"/>
        <v>36877</v>
      </c>
      <c r="U22" s="30">
        <v>90041</v>
      </c>
      <c r="V22" s="30">
        <v>603</v>
      </c>
      <c r="W22" s="28">
        <v>709</v>
      </c>
      <c r="X22" s="36">
        <f t="shared" si="1"/>
        <v>127521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121986</v>
      </c>
      <c r="G23" s="23">
        <v>6</v>
      </c>
      <c r="H23" s="24">
        <f t="shared" si="2"/>
        <v>121992</v>
      </c>
      <c r="I23" s="25">
        <v>249127</v>
      </c>
      <c r="J23" s="25">
        <v>1957</v>
      </c>
      <c r="K23" s="22">
        <v>1961</v>
      </c>
      <c r="L23" s="24">
        <f t="shared" si="3"/>
        <v>373076</v>
      </c>
      <c r="M23" s="12"/>
      <c r="N23" s="88"/>
      <c r="O23" s="116"/>
      <c r="P23" s="118"/>
      <c r="Q23" s="65" t="s">
        <v>52</v>
      </c>
      <c r="R23" s="28">
        <v>41430</v>
      </c>
      <c r="S23" s="29">
        <v>8</v>
      </c>
      <c r="T23" s="36">
        <f t="shared" si="0"/>
        <v>41438</v>
      </c>
      <c r="U23" s="30">
        <v>138254</v>
      </c>
      <c r="V23" s="30">
        <v>757</v>
      </c>
      <c r="W23" s="28">
        <v>907</v>
      </c>
      <c r="X23" s="36">
        <f t="shared" si="1"/>
        <v>180449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92205</v>
      </c>
      <c r="G24" s="23">
        <v>6</v>
      </c>
      <c r="H24" s="24">
        <f t="shared" si="2"/>
        <v>92211</v>
      </c>
      <c r="I24" s="25">
        <v>210105</v>
      </c>
      <c r="J24" s="25">
        <v>1636</v>
      </c>
      <c r="K24" s="22">
        <v>1595</v>
      </c>
      <c r="L24" s="24">
        <f t="shared" si="3"/>
        <v>303952</v>
      </c>
      <c r="M24" s="12"/>
      <c r="N24" s="88"/>
      <c r="O24" s="107"/>
      <c r="P24" s="119"/>
      <c r="Q24" s="65" t="s">
        <v>10</v>
      </c>
      <c r="R24" s="22">
        <f>SUM(R21:R23)</f>
        <v>95518</v>
      </c>
      <c r="S24" s="23">
        <f>SUM(S21:S23)</f>
        <v>12</v>
      </c>
      <c r="T24" s="24">
        <f t="shared" si="0"/>
        <v>95530</v>
      </c>
      <c r="U24" s="25">
        <f>SUM(U21:U23)</f>
        <v>286475</v>
      </c>
      <c r="V24" s="25">
        <f>SUM(V21:V23)</f>
        <v>1692</v>
      </c>
      <c r="W24" s="22">
        <f>SUM(W21:W23)</f>
        <v>2269</v>
      </c>
      <c r="X24" s="24">
        <f t="shared" si="1"/>
        <v>383697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32856</v>
      </c>
      <c r="G25" s="23">
        <v>1</v>
      </c>
      <c r="H25" s="24">
        <f t="shared" si="2"/>
        <v>32857</v>
      </c>
      <c r="I25" s="25">
        <v>76794</v>
      </c>
      <c r="J25" s="25">
        <v>727</v>
      </c>
      <c r="K25" s="22">
        <v>409</v>
      </c>
      <c r="L25" s="24">
        <f t="shared" si="3"/>
        <v>110378</v>
      </c>
      <c r="M25" s="12"/>
      <c r="N25" s="88"/>
      <c r="O25" s="115" t="s">
        <v>56</v>
      </c>
      <c r="P25" s="101" t="s">
        <v>57</v>
      </c>
      <c r="Q25" s="102"/>
      <c r="R25" s="22">
        <v>126218</v>
      </c>
      <c r="S25" s="23">
        <v>32</v>
      </c>
      <c r="T25" s="36">
        <f t="shared" si="0"/>
        <v>126250</v>
      </c>
      <c r="U25" s="25">
        <v>479781</v>
      </c>
      <c r="V25" s="25">
        <v>3755</v>
      </c>
      <c r="W25" s="22">
        <v>7826</v>
      </c>
      <c r="X25" s="36">
        <f t="shared" si="1"/>
        <v>609786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95355</v>
      </c>
      <c r="G26" s="23">
        <v>4</v>
      </c>
      <c r="H26" s="24">
        <f t="shared" si="2"/>
        <v>95359</v>
      </c>
      <c r="I26" s="25">
        <v>217737</v>
      </c>
      <c r="J26" s="25">
        <v>1553</v>
      </c>
      <c r="K26" s="22">
        <v>1525</v>
      </c>
      <c r="L26" s="24">
        <f t="shared" si="3"/>
        <v>314649</v>
      </c>
      <c r="M26" s="12"/>
      <c r="N26" s="88"/>
      <c r="O26" s="116"/>
      <c r="P26" s="101" t="s">
        <v>61</v>
      </c>
      <c r="Q26" s="102"/>
      <c r="R26" s="22">
        <v>64739</v>
      </c>
      <c r="S26" s="23">
        <v>8</v>
      </c>
      <c r="T26" s="24">
        <f t="shared" si="0"/>
        <v>64747</v>
      </c>
      <c r="U26" s="25">
        <v>180525</v>
      </c>
      <c r="V26" s="25">
        <v>773</v>
      </c>
      <c r="W26" s="22">
        <v>1307</v>
      </c>
      <c r="X26" s="36">
        <f t="shared" si="1"/>
        <v>246045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34704</v>
      </c>
      <c r="G27" s="23">
        <v>2</v>
      </c>
      <c r="H27" s="24">
        <f t="shared" si="2"/>
        <v>34706</v>
      </c>
      <c r="I27" s="25">
        <v>61797</v>
      </c>
      <c r="J27" s="25">
        <v>789</v>
      </c>
      <c r="K27" s="22">
        <v>591</v>
      </c>
      <c r="L27" s="24">
        <f t="shared" si="3"/>
        <v>97292</v>
      </c>
      <c r="M27" s="12"/>
      <c r="N27" s="88"/>
      <c r="O27" s="116"/>
      <c r="P27" s="117" t="s">
        <v>63</v>
      </c>
      <c r="Q27" s="65" t="s">
        <v>63</v>
      </c>
      <c r="R27" s="22">
        <v>45379</v>
      </c>
      <c r="S27" s="23">
        <v>10</v>
      </c>
      <c r="T27" s="24">
        <f t="shared" si="0"/>
        <v>45389</v>
      </c>
      <c r="U27" s="25">
        <v>159557</v>
      </c>
      <c r="V27" s="25">
        <v>890</v>
      </c>
      <c r="W27" s="22">
        <v>1373</v>
      </c>
      <c r="X27" s="36">
        <f t="shared" si="1"/>
        <v>205836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22383</v>
      </c>
      <c r="G28" s="23">
        <v>1</v>
      </c>
      <c r="H28" s="24">
        <f t="shared" si="2"/>
        <v>22384</v>
      </c>
      <c r="I28" s="26">
        <v>70987</v>
      </c>
      <c r="J28" s="26">
        <v>513</v>
      </c>
      <c r="K28" s="22">
        <v>765</v>
      </c>
      <c r="L28" s="24">
        <f t="shared" si="3"/>
        <v>93884</v>
      </c>
      <c r="M28" s="12"/>
      <c r="N28" s="88"/>
      <c r="O28" s="116"/>
      <c r="P28" s="118"/>
      <c r="Q28" s="65" t="s">
        <v>65</v>
      </c>
      <c r="R28" s="22">
        <v>22500</v>
      </c>
      <c r="S28" s="23">
        <v>6</v>
      </c>
      <c r="T28" s="24">
        <f t="shared" si="0"/>
        <v>22506</v>
      </c>
      <c r="U28" s="25">
        <v>87756</v>
      </c>
      <c r="V28" s="25">
        <v>369</v>
      </c>
      <c r="W28" s="22">
        <v>874</v>
      </c>
      <c r="X28" s="36">
        <f t="shared" si="1"/>
        <v>110631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152442</v>
      </c>
      <c r="G29" s="23">
        <f>SUM(G26:G28)</f>
        <v>7</v>
      </c>
      <c r="H29" s="24">
        <f t="shared" si="2"/>
        <v>152449</v>
      </c>
      <c r="I29" s="22">
        <f>SUM(I26:I28)</f>
        <v>350521</v>
      </c>
      <c r="J29" s="22">
        <f>SUM(J26:J28)</f>
        <v>2855</v>
      </c>
      <c r="K29" s="22">
        <f>SUM(K26:K28)</f>
        <v>2881</v>
      </c>
      <c r="L29" s="24">
        <f t="shared" si="3"/>
        <v>505825</v>
      </c>
      <c r="M29" s="12"/>
      <c r="N29" s="88"/>
      <c r="O29" s="116"/>
      <c r="P29" s="118"/>
      <c r="Q29" s="65" t="s">
        <v>66</v>
      </c>
      <c r="R29" s="22">
        <v>24642</v>
      </c>
      <c r="S29" s="23">
        <v>9</v>
      </c>
      <c r="T29" s="24">
        <f t="shared" si="0"/>
        <v>24651</v>
      </c>
      <c r="U29" s="25">
        <v>80171</v>
      </c>
      <c r="V29" s="25">
        <v>457</v>
      </c>
      <c r="W29" s="22">
        <v>701</v>
      </c>
      <c r="X29" s="36">
        <f t="shared" si="1"/>
        <v>105279</v>
      </c>
    </row>
    <row r="30" spans="1:24" s="17" customFormat="1" ht="8.4499999999999993" customHeight="1" x14ac:dyDescent="0.15">
      <c r="A30" s="11"/>
      <c r="B30" s="88"/>
      <c r="C30" s="107"/>
      <c r="D30" s="101" t="s">
        <v>186</v>
      </c>
      <c r="E30" s="102"/>
      <c r="F30" s="22">
        <v>46200</v>
      </c>
      <c r="G30" s="23">
        <v>1</v>
      </c>
      <c r="H30" s="24">
        <f t="shared" si="2"/>
        <v>46201</v>
      </c>
      <c r="I30" s="25">
        <v>110177</v>
      </c>
      <c r="J30" s="25">
        <v>697</v>
      </c>
      <c r="K30" s="22">
        <v>793</v>
      </c>
      <c r="L30" s="24">
        <f t="shared" si="3"/>
        <v>157075</v>
      </c>
      <c r="M30" s="12"/>
      <c r="N30" s="88"/>
      <c r="O30" s="116"/>
      <c r="P30" s="119"/>
      <c r="Q30" s="65" t="s">
        <v>10</v>
      </c>
      <c r="R30" s="26">
        <f>SUM(R27:R29)</f>
        <v>92521</v>
      </c>
      <c r="S30" s="23">
        <f>SUM(S27:S29)</f>
        <v>25</v>
      </c>
      <c r="T30" s="24">
        <f t="shared" si="0"/>
        <v>92546</v>
      </c>
      <c r="U30" s="22">
        <f>SUM(U27:U29)</f>
        <v>327484</v>
      </c>
      <c r="V30" s="22">
        <f>SUM(V27:V29)</f>
        <v>1716</v>
      </c>
      <c r="W30" s="22">
        <f>SUM(W27:W29)</f>
        <v>2948</v>
      </c>
      <c r="X30" s="24">
        <f t="shared" si="1"/>
        <v>421746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882316</v>
      </c>
      <c r="G31" s="32">
        <f>SUM(G14:G15,G19,G22:G25,G29:G30)</f>
        <v>49</v>
      </c>
      <c r="H31" s="33">
        <f t="shared" si="2"/>
        <v>882365</v>
      </c>
      <c r="I31" s="31">
        <f>SUM(I14:I15,I19,I22:I25,I29:I30)</f>
        <v>2105135</v>
      </c>
      <c r="J31" s="31">
        <f>SUM(J14:J15,J19,J22:J25,J29:J30)</f>
        <v>15971</v>
      </c>
      <c r="K31" s="31">
        <f>SUM(K14:K15,K19,K22:K25,K29:K30)</f>
        <v>17324</v>
      </c>
      <c r="L31" s="37">
        <f t="shared" si="3"/>
        <v>3003471</v>
      </c>
      <c r="M31" s="12"/>
      <c r="N31" s="88"/>
      <c r="O31" s="116"/>
      <c r="P31" s="117" t="s">
        <v>68</v>
      </c>
      <c r="Q31" s="65" t="s">
        <v>69</v>
      </c>
      <c r="R31" s="22">
        <v>41262</v>
      </c>
      <c r="S31" s="23">
        <v>11</v>
      </c>
      <c r="T31" s="24">
        <f t="shared" si="0"/>
        <v>41273</v>
      </c>
      <c r="U31" s="25">
        <v>181111</v>
      </c>
      <c r="V31" s="25">
        <v>1129</v>
      </c>
      <c r="W31" s="22">
        <v>2284</v>
      </c>
      <c r="X31" s="36">
        <f t="shared" si="1"/>
        <v>223513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133272</v>
      </c>
      <c r="G32" s="23">
        <v>11</v>
      </c>
      <c r="H32" s="24">
        <f t="shared" si="2"/>
        <v>133283</v>
      </c>
      <c r="I32" s="25">
        <v>327016</v>
      </c>
      <c r="J32" s="25">
        <v>1787</v>
      </c>
      <c r="K32" s="22">
        <v>2272</v>
      </c>
      <c r="L32" s="24">
        <f t="shared" si="3"/>
        <v>462086</v>
      </c>
      <c r="M32" s="12"/>
      <c r="N32" s="88"/>
      <c r="O32" s="116"/>
      <c r="P32" s="118"/>
      <c r="Q32" s="65" t="s">
        <v>73</v>
      </c>
      <c r="R32" s="22">
        <v>13708</v>
      </c>
      <c r="S32" s="23">
        <v>6</v>
      </c>
      <c r="T32" s="24">
        <f t="shared" si="0"/>
        <v>13714</v>
      </c>
      <c r="U32" s="25">
        <v>78050</v>
      </c>
      <c r="V32" s="25">
        <v>536</v>
      </c>
      <c r="W32" s="22">
        <v>879</v>
      </c>
      <c r="X32" s="36">
        <f t="shared" si="1"/>
        <v>92300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52246</v>
      </c>
      <c r="G33" s="23">
        <v>5</v>
      </c>
      <c r="H33" s="24">
        <f t="shared" si="2"/>
        <v>52251</v>
      </c>
      <c r="I33" s="25">
        <v>144863</v>
      </c>
      <c r="J33" s="25">
        <v>789</v>
      </c>
      <c r="K33" s="22">
        <v>1218</v>
      </c>
      <c r="L33" s="24">
        <f t="shared" si="3"/>
        <v>197903</v>
      </c>
      <c r="M33" s="12"/>
      <c r="N33" s="88"/>
      <c r="O33" s="116"/>
      <c r="P33" s="118"/>
      <c r="Q33" s="65" t="s">
        <v>76</v>
      </c>
      <c r="R33" s="22">
        <v>10391</v>
      </c>
      <c r="S33" s="23">
        <v>2</v>
      </c>
      <c r="T33" s="24">
        <f t="shared" si="0"/>
        <v>10393</v>
      </c>
      <c r="U33" s="25">
        <v>52476</v>
      </c>
      <c r="V33" s="25">
        <v>275</v>
      </c>
      <c r="W33" s="22">
        <v>589</v>
      </c>
      <c r="X33" s="36">
        <f t="shared" si="1"/>
        <v>63144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188</v>
      </c>
      <c r="F34" s="22">
        <v>82894</v>
      </c>
      <c r="G34" s="23">
        <v>8</v>
      </c>
      <c r="H34" s="24">
        <f t="shared" si="2"/>
        <v>82902</v>
      </c>
      <c r="I34" s="25">
        <v>202718</v>
      </c>
      <c r="J34" s="25">
        <v>915</v>
      </c>
      <c r="K34" s="22">
        <v>1720</v>
      </c>
      <c r="L34" s="24">
        <f t="shared" si="3"/>
        <v>286535</v>
      </c>
      <c r="M34" s="12"/>
      <c r="N34" s="88"/>
      <c r="O34" s="107"/>
      <c r="P34" s="119"/>
      <c r="Q34" s="65" t="s">
        <v>10</v>
      </c>
      <c r="R34" s="22">
        <f>SUM(R31:R33)</f>
        <v>65361</v>
      </c>
      <c r="S34" s="23">
        <f>SUM(S31:S33)</f>
        <v>19</v>
      </c>
      <c r="T34" s="24">
        <f t="shared" si="0"/>
        <v>65380</v>
      </c>
      <c r="U34" s="25">
        <f>SUM(U31:U33)</f>
        <v>311637</v>
      </c>
      <c r="V34" s="25">
        <f>SUM(V31:V33)</f>
        <v>1940</v>
      </c>
      <c r="W34" s="22">
        <f>SUM(W31:W33)</f>
        <v>3752</v>
      </c>
      <c r="X34" s="24">
        <f t="shared" si="1"/>
        <v>378957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135140</v>
      </c>
      <c r="G35" s="23">
        <f>SUM(G33:G34)</f>
        <v>13</v>
      </c>
      <c r="H35" s="24">
        <f t="shared" si="2"/>
        <v>135153</v>
      </c>
      <c r="I35" s="22">
        <f>SUM(I33:I34)</f>
        <v>347581</v>
      </c>
      <c r="J35" s="22">
        <f>SUM(J33:J34)</f>
        <v>1704</v>
      </c>
      <c r="K35" s="22">
        <f>SUM(K33:K34)</f>
        <v>2938</v>
      </c>
      <c r="L35" s="24">
        <f t="shared" si="3"/>
        <v>484438</v>
      </c>
      <c r="M35" s="12"/>
      <c r="N35" s="88"/>
      <c r="O35" s="115" t="s">
        <v>78</v>
      </c>
      <c r="P35" s="122" t="s">
        <v>79</v>
      </c>
      <c r="Q35" s="123"/>
      <c r="R35" s="22">
        <v>153156</v>
      </c>
      <c r="S35" s="23">
        <v>24</v>
      </c>
      <c r="T35" s="24">
        <f t="shared" si="0"/>
        <v>153180</v>
      </c>
      <c r="U35" s="25">
        <v>406502</v>
      </c>
      <c r="V35" s="25">
        <v>3379</v>
      </c>
      <c r="W35" s="22">
        <v>2927</v>
      </c>
      <c r="X35" s="36">
        <f t="shared" si="1"/>
        <v>563061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91957</v>
      </c>
      <c r="G36" s="23">
        <v>16</v>
      </c>
      <c r="H36" s="24">
        <f t="shared" si="2"/>
        <v>91973</v>
      </c>
      <c r="I36" s="25">
        <v>247063</v>
      </c>
      <c r="J36" s="25">
        <v>1435</v>
      </c>
      <c r="K36" s="22">
        <v>2194</v>
      </c>
      <c r="L36" s="24">
        <f t="shared" si="3"/>
        <v>340471</v>
      </c>
      <c r="M36" s="12"/>
      <c r="N36" s="88"/>
      <c r="O36" s="116"/>
      <c r="P36" s="122" t="s">
        <v>82</v>
      </c>
      <c r="Q36" s="123"/>
      <c r="R36" s="28">
        <v>22752</v>
      </c>
      <c r="S36" s="29">
        <v>7</v>
      </c>
      <c r="T36" s="24">
        <f t="shared" si="0"/>
        <v>22759</v>
      </c>
      <c r="U36" s="30">
        <v>68534</v>
      </c>
      <c r="V36" s="30">
        <v>405</v>
      </c>
      <c r="W36" s="28">
        <v>493</v>
      </c>
      <c r="X36" s="36">
        <f t="shared" si="1"/>
        <v>91698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24578</v>
      </c>
      <c r="G37" s="23">
        <v>4</v>
      </c>
      <c r="H37" s="24">
        <f t="shared" si="2"/>
        <v>24582</v>
      </c>
      <c r="I37" s="25">
        <v>57068</v>
      </c>
      <c r="J37" s="25">
        <v>319</v>
      </c>
      <c r="K37" s="22">
        <v>288</v>
      </c>
      <c r="L37" s="24">
        <f t="shared" si="3"/>
        <v>81969</v>
      </c>
      <c r="M37" s="12"/>
      <c r="N37" s="88"/>
      <c r="O37" s="107"/>
      <c r="P37" s="101" t="s">
        <v>10</v>
      </c>
      <c r="Q37" s="102"/>
      <c r="R37" s="22">
        <f>SUM(R35:R36)</f>
        <v>175908</v>
      </c>
      <c r="S37" s="23">
        <f>SUM(S35:S36)</f>
        <v>31</v>
      </c>
      <c r="T37" s="24">
        <f t="shared" si="0"/>
        <v>175939</v>
      </c>
      <c r="U37" s="25">
        <f>SUM(U35:U36)</f>
        <v>475036</v>
      </c>
      <c r="V37" s="25">
        <f>SUM(V35:V36)</f>
        <v>3784</v>
      </c>
      <c r="W37" s="22">
        <f>SUM(W35:W36)</f>
        <v>3420</v>
      </c>
      <c r="X37" s="24">
        <f t="shared" si="1"/>
        <v>654759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116535</v>
      </c>
      <c r="G38" s="23">
        <f>SUM(G36:G37)</f>
        <v>20</v>
      </c>
      <c r="H38" s="24">
        <f t="shared" si="2"/>
        <v>116555</v>
      </c>
      <c r="I38" s="22">
        <f>SUM(I36:I37)</f>
        <v>304131</v>
      </c>
      <c r="J38" s="22">
        <f>SUM(J36:J37)</f>
        <v>1754</v>
      </c>
      <c r="K38" s="22">
        <f>SUM(K36:K37)</f>
        <v>2482</v>
      </c>
      <c r="L38" s="24">
        <f t="shared" si="3"/>
        <v>422440</v>
      </c>
      <c r="M38" s="12"/>
      <c r="N38" s="89"/>
      <c r="O38" s="124" t="s">
        <v>30</v>
      </c>
      <c r="P38" s="125"/>
      <c r="Q38" s="126"/>
      <c r="R38" s="31">
        <f>SUM(R15,R18:R20,R24:R26,R30,R34,R37)</f>
        <v>1044321</v>
      </c>
      <c r="S38" s="40">
        <f>SUM(S15,S18:S20,S24:S26,S30,S34,S37)</f>
        <v>190</v>
      </c>
      <c r="T38" s="33">
        <f t="shared" si="0"/>
        <v>1044511</v>
      </c>
      <c r="U38" s="31">
        <f>SUM(U15,U18:U20,U24:U26,U30,U34,U37)</f>
        <v>3385681</v>
      </c>
      <c r="V38" s="31">
        <f>SUM(V15,V18:V20,V24:V26,V30,V34,V37)</f>
        <v>20463</v>
      </c>
      <c r="W38" s="31">
        <f>SUM(W15,W18:W20,W24:W26,W30,W34,W37)</f>
        <v>30690</v>
      </c>
      <c r="X38" s="33">
        <f t="shared" si="1"/>
        <v>4450655</v>
      </c>
    </row>
    <row r="39" spans="1:24" s="17" customFormat="1" ht="8.4499999999999993" customHeight="1" x14ac:dyDescent="0.15">
      <c r="A39" s="39"/>
      <c r="B39" s="88"/>
      <c r="C39" s="84"/>
      <c r="D39" s="82" t="s">
        <v>203</v>
      </c>
      <c r="E39" s="83"/>
      <c r="F39" s="22">
        <v>44440</v>
      </c>
      <c r="G39" s="23">
        <v>2</v>
      </c>
      <c r="H39" s="24">
        <f t="shared" si="2"/>
        <v>44442</v>
      </c>
      <c r="I39" s="25">
        <v>150848</v>
      </c>
      <c r="J39" s="25">
        <v>754</v>
      </c>
      <c r="K39" s="22">
        <v>1131</v>
      </c>
      <c r="L39" s="24">
        <f t="shared" si="3"/>
        <v>196044</v>
      </c>
      <c r="M39" s="12"/>
      <c r="N39" s="87" t="s">
        <v>85</v>
      </c>
      <c r="O39" s="127" t="s">
        <v>86</v>
      </c>
      <c r="P39" s="128"/>
      <c r="Q39" s="109"/>
      <c r="R39" s="22">
        <v>114241</v>
      </c>
      <c r="S39" s="23">
        <v>15</v>
      </c>
      <c r="T39" s="24">
        <f t="shared" si="0"/>
        <v>114256</v>
      </c>
      <c r="U39" s="25">
        <v>348761</v>
      </c>
      <c r="V39" s="25">
        <v>2368</v>
      </c>
      <c r="W39" s="22">
        <v>2794</v>
      </c>
      <c r="X39" s="24">
        <f t="shared" si="1"/>
        <v>465385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125630</v>
      </c>
      <c r="G40" s="23">
        <v>16</v>
      </c>
      <c r="H40" s="24">
        <f t="shared" si="2"/>
        <v>125646</v>
      </c>
      <c r="I40" s="25">
        <v>329163</v>
      </c>
      <c r="J40" s="25">
        <v>2018</v>
      </c>
      <c r="K40" s="22">
        <v>2055</v>
      </c>
      <c r="L40" s="24">
        <f t="shared" si="3"/>
        <v>456827</v>
      </c>
      <c r="M40" s="12"/>
      <c r="N40" s="88"/>
      <c r="O40" s="120" t="s">
        <v>89</v>
      </c>
      <c r="P40" s="121"/>
      <c r="Q40" s="102"/>
      <c r="R40" s="22">
        <v>145154</v>
      </c>
      <c r="S40" s="23">
        <v>23</v>
      </c>
      <c r="T40" s="24">
        <f t="shared" si="0"/>
        <v>145177</v>
      </c>
      <c r="U40" s="25">
        <v>367270</v>
      </c>
      <c r="V40" s="25">
        <v>3528</v>
      </c>
      <c r="W40" s="22">
        <v>6308</v>
      </c>
      <c r="X40" s="24">
        <f t="shared" si="1"/>
        <v>515975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35000</v>
      </c>
      <c r="G41" s="23">
        <v>8</v>
      </c>
      <c r="H41" s="24">
        <f t="shared" si="2"/>
        <v>35008</v>
      </c>
      <c r="I41" s="25">
        <v>99233</v>
      </c>
      <c r="J41" s="25">
        <v>631</v>
      </c>
      <c r="K41" s="22">
        <v>747</v>
      </c>
      <c r="L41" s="24">
        <f t="shared" si="3"/>
        <v>134872</v>
      </c>
      <c r="M41" s="12"/>
      <c r="N41" s="88"/>
      <c r="O41" s="115" t="s">
        <v>91</v>
      </c>
      <c r="P41" s="101" t="s">
        <v>191</v>
      </c>
      <c r="Q41" s="102"/>
      <c r="R41" s="41">
        <v>83903</v>
      </c>
      <c r="S41" s="42">
        <v>16</v>
      </c>
      <c r="T41" s="43">
        <f t="shared" si="0"/>
        <v>83919</v>
      </c>
      <c r="U41" s="44">
        <v>131357</v>
      </c>
      <c r="V41" s="44">
        <v>3280</v>
      </c>
      <c r="W41" s="41">
        <v>7513</v>
      </c>
      <c r="X41" s="43">
        <f t="shared" si="1"/>
        <v>218556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28052</v>
      </c>
      <c r="G42" s="23">
        <v>2</v>
      </c>
      <c r="H42" s="24">
        <f t="shared" si="2"/>
        <v>28054</v>
      </c>
      <c r="I42" s="26">
        <v>84708</v>
      </c>
      <c r="J42" s="26">
        <v>615</v>
      </c>
      <c r="K42" s="22">
        <v>720</v>
      </c>
      <c r="L42" s="24">
        <f t="shared" si="3"/>
        <v>113377</v>
      </c>
      <c r="M42" s="12"/>
      <c r="N42" s="88"/>
      <c r="O42" s="116"/>
      <c r="P42" s="101" t="s">
        <v>94</v>
      </c>
      <c r="Q42" s="102"/>
      <c r="R42" s="22">
        <v>128337</v>
      </c>
      <c r="S42" s="23">
        <v>23</v>
      </c>
      <c r="T42" s="24">
        <f t="shared" si="0"/>
        <v>128360</v>
      </c>
      <c r="U42" s="25">
        <v>324154</v>
      </c>
      <c r="V42" s="25">
        <v>4007</v>
      </c>
      <c r="W42" s="22">
        <v>11071</v>
      </c>
      <c r="X42" s="24">
        <f t="shared" si="1"/>
        <v>456521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188682</v>
      </c>
      <c r="G43" s="23">
        <f>SUM(G40:G42)</f>
        <v>26</v>
      </c>
      <c r="H43" s="24">
        <f t="shared" ref="H43:H79" si="4">SUM(F43:G43)</f>
        <v>188708</v>
      </c>
      <c r="I43" s="26">
        <f>SUM(I40:I42)</f>
        <v>513104</v>
      </c>
      <c r="J43" s="26">
        <f>SUM(J40:J42)</f>
        <v>3264</v>
      </c>
      <c r="K43" s="26">
        <f>SUM(K40:K42)</f>
        <v>3522</v>
      </c>
      <c r="L43" s="24">
        <f t="shared" ref="L43:L79" si="5">SUM(H43:J43)</f>
        <v>705076</v>
      </c>
      <c r="M43" s="12"/>
      <c r="N43" s="88"/>
      <c r="O43" s="116"/>
      <c r="P43" s="117" t="s">
        <v>95</v>
      </c>
      <c r="Q43" s="65" t="s">
        <v>96</v>
      </c>
      <c r="R43" s="22">
        <v>84543</v>
      </c>
      <c r="S43" s="23">
        <v>20</v>
      </c>
      <c r="T43" s="24">
        <f t="shared" si="0"/>
        <v>84563</v>
      </c>
      <c r="U43" s="25">
        <v>276847</v>
      </c>
      <c r="V43" s="25">
        <v>2328</v>
      </c>
      <c r="W43" s="22">
        <v>3576</v>
      </c>
      <c r="X43" s="24">
        <f t="shared" si="1"/>
        <v>363738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60962</v>
      </c>
      <c r="G44" s="23">
        <v>8</v>
      </c>
      <c r="H44" s="24">
        <f t="shared" si="4"/>
        <v>60970</v>
      </c>
      <c r="I44" s="25">
        <v>212993</v>
      </c>
      <c r="J44" s="25">
        <v>1718</v>
      </c>
      <c r="K44" s="22">
        <v>5218</v>
      </c>
      <c r="L44" s="24">
        <f t="shared" si="5"/>
        <v>275681</v>
      </c>
      <c r="M44" s="12"/>
      <c r="N44" s="88"/>
      <c r="O44" s="116"/>
      <c r="P44" s="118"/>
      <c r="Q44" s="65" t="s">
        <v>100</v>
      </c>
      <c r="R44" s="22">
        <v>36283</v>
      </c>
      <c r="S44" s="23">
        <v>11</v>
      </c>
      <c r="T44" s="24">
        <f t="shared" si="0"/>
        <v>36294</v>
      </c>
      <c r="U44" s="25">
        <v>106732</v>
      </c>
      <c r="V44" s="25">
        <v>1013</v>
      </c>
      <c r="W44" s="22">
        <v>1869</v>
      </c>
      <c r="X44" s="24">
        <f t="shared" si="1"/>
        <v>144039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17330</v>
      </c>
      <c r="G45" s="23">
        <v>2</v>
      </c>
      <c r="H45" s="24">
        <f t="shared" si="4"/>
        <v>17332</v>
      </c>
      <c r="I45" s="25">
        <v>48349</v>
      </c>
      <c r="J45" s="25">
        <v>592</v>
      </c>
      <c r="K45" s="22">
        <v>2418</v>
      </c>
      <c r="L45" s="24">
        <f t="shared" si="5"/>
        <v>66273</v>
      </c>
      <c r="M45" s="12"/>
      <c r="N45" s="88"/>
      <c r="O45" s="107"/>
      <c r="P45" s="119"/>
      <c r="Q45" s="65" t="s">
        <v>10</v>
      </c>
      <c r="R45" s="22">
        <f>SUM(R43:R44)</f>
        <v>120826</v>
      </c>
      <c r="S45" s="23">
        <f>SUM(S43:S44)</f>
        <v>31</v>
      </c>
      <c r="T45" s="24">
        <f t="shared" si="0"/>
        <v>120857</v>
      </c>
      <c r="U45" s="25">
        <f>SUM(U43:U44)</f>
        <v>383579</v>
      </c>
      <c r="V45" s="25">
        <f>SUM(V43:V44)</f>
        <v>3341</v>
      </c>
      <c r="W45" s="22">
        <f>SUM(W43:W44)</f>
        <v>5445</v>
      </c>
      <c r="X45" s="24">
        <f t="shared" si="1"/>
        <v>507777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78292</v>
      </c>
      <c r="G46" s="23">
        <f>SUM(G44:G45)</f>
        <v>10</v>
      </c>
      <c r="H46" s="24">
        <f t="shared" si="4"/>
        <v>78302</v>
      </c>
      <c r="I46" s="26">
        <f>SUM(I44:I45)</f>
        <v>261342</v>
      </c>
      <c r="J46" s="26">
        <f>SUM(J44:J45)</f>
        <v>2310</v>
      </c>
      <c r="K46" s="26">
        <f>SUM(K44:K45)</f>
        <v>7636</v>
      </c>
      <c r="L46" s="24">
        <f t="shared" si="5"/>
        <v>341954</v>
      </c>
      <c r="M46" s="12"/>
      <c r="N46" s="88"/>
      <c r="O46" s="120" t="s">
        <v>102</v>
      </c>
      <c r="P46" s="121"/>
      <c r="Q46" s="102"/>
      <c r="R46" s="22">
        <v>86565</v>
      </c>
      <c r="S46" s="23">
        <v>16</v>
      </c>
      <c r="T46" s="24">
        <f t="shared" si="0"/>
        <v>86581</v>
      </c>
      <c r="U46" s="25">
        <v>264858</v>
      </c>
      <c r="V46" s="25">
        <v>2229</v>
      </c>
      <c r="W46" s="22">
        <v>2826</v>
      </c>
      <c r="X46" s="24">
        <f t="shared" si="1"/>
        <v>353668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43291</v>
      </c>
      <c r="G47" s="23">
        <v>6</v>
      </c>
      <c r="H47" s="24">
        <f t="shared" si="4"/>
        <v>43297</v>
      </c>
      <c r="I47" s="25">
        <v>157219</v>
      </c>
      <c r="J47" s="25">
        <v>1205</v>
      </c>
      <c r="K47" s="22">
        <v>3497</v>
      </c>
      <c r="L47" s="24">
        <f t="shared" si="5"/>
        <v>201721</v>
      </c>
      <c r="M47" s="12"/>
      <c r="N47" s="88"/>
      <c r="O47" s="120" t="s">
        <v>104</v>
      </c>
      <c r="P47" s="121"/>
      <c r="Q47" s="102"/>
      <c r="R47" s="22">
        <v>118346</v>
      </c>
      <c r="S47" s="23">
        <v>21</v>
      </c>
      <c r="T47" s="24">
        <f t="shared" si="0"/>
        <v>118367</v>
      </c>
      <c r="U47" s="25">
        <v>274153</v>
      </c>
      <c r="V47" s="25">
        <v>2580</v>
      </c>
      <c r="W47" s="22">
        <v>1891</v>
      </c>
      <c r="X47" s="24">
        <f t="shared" si="1"/>
        <v>395100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10562</v>
      </c>
      <c r="G48" s="23">
        <v>3</v>
      </c>
      <c r="H48" s="24">
        <f t="shared" si="4"/>
        <v>10565</v>
      </c>
      <c r="I48" s="25">
        <v>37366</v>
      </c>
      <c r="J48" s="25">
        <v>382</v>
      </c>
      <c r="K48" s="22">
        <v>1279</v>
      </c>
      <c r="L48" s="24">
        <f t="shared" si="5"/>
        <v>48313</v>
      </c>
      <c r="M48" s="12"/>
      <c r="N48" s="88"/>
      <c r="O48" s="115" t="s">
        <v>106</v>
      </c>
      <c r="P48" s="101" t="s">
        <v>107</v>
      </c>
      <c r="Q48" s="102"/>
      <c r="R48" s="22">
        <v>170340</v>
      </c>
      <c r="S48" s="23">
        <v>43</v>
      </c>
      <c r="T48" s="24">
        <f t="shared" si="0"/>
        <v>170383</v>
      </c>
      <c r="U48" s="25">
        <v>440175</v>
      </c>
      <c r="V48" s="25">
        <v>4230</v>
      </c>
      <c r="W48" s="22">
        <v>8900</v>
      </c>
      <c r="X48" s="24">
        <f t="shared" si="1"/>
        <v>614788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53853</v>
      </c>
      <c r="G49" s="23">
        <f>SUM(G47:G48)</f>
        <v>9</v>
      </c>
      <c r="H49" s="24">
        <f t="shared" si="4"/>
        <v>53862</v>
      </c>
      <c r="I49" s="26">
        <f>SUM(I47:I48)</f>
        <v>194585</v>
      </c>
      <c r="J49" s="26">
        <f>SUM(J47:J48)</f>
        <v>1587</v>
      </c>
      <c r="K49" s="26">
        <f>SUM(K47:K48)</f>
        <v>4776</v>
      </c>
      <c r="L49" s="24">
        <f t="shared" si="5"/>
        <v>250034</v>
      </c>
      <c r="M49" s="12"/>
      <c r="N49" s="88"/>
      <c r="O49" s="107"/>
      <c r="P49" s="101" t="s">
        <v>108</v>
      </c>
      <c r="Q49" s="102"/>
      <c r="R49" s="22">
        <v>123007</v>
      </c>
      <c r="S49" s="23">
        <v>34</v>
      </c>
      <c r="T49" s="24">
        <f t="shared" si="0"/>
        <v>123041</v>
      </c>
      <c r="U49" s="25">
        <v>351835</v>
      </c>
      <c r="V49" s="25">
        <v>2599</v>
      </c>
      <c r="W49" s="22">
        <v>2575</v>
      </c>
      <c r="X49" s="24">
        <f t="shared" si="1"/>
        <v>477475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54549</v>
      </c>
      <c r="G50" s="23">
        <v>17</v>
      </c>
      <c r="H50" s="24">
        <f t="shared" si="4"/>
        <v>54566</v>
      </c>
      <c r="I50" s="25">
        <v>184714</v>
      </c>
      <c r="J50" s="25">
        <v>1219</v>
      </c>
      <c r="K50" s="22">
        <v>5064</v>
      </c>
      <c r="L50" s="24">
        <f t="shared" si="5"/>
        <v>240499</v>
      </c>
      <c r="M50" s="12"/>
      <c r="N50" s="89"/>
      <c r="O50" s="124" t="s">
        <v>30</v>
      </c>
      <c r="P50" s="125"/>
      <c r="Q50" s="126"/>
      <c r="R50" s="31">
        <f>SUM(R39:R42,R45:R49)</f>
        <v>1090719</v>
      </c>
      <c r="S50" s="40">
        <f>SUM(S39:S42,S45:S49)</f>
        <v>222</v>
      </c>
      <c r="T50" s="33">
        <f t="shared" si="0"/>
        <v>1090941</v>
      </c>
      <c r="U50" s="31">
        <f>SUM(U39:U42,U45:U49)</f>
        <v>2886142</v>
      </c>
      <c r="V50" s="31">
        <f>SUM(V39:V42,V45:V49)</f>
        <v>28162</v>
      </c>
      <c r="W50" s="31">
        <f>SUM(W39:W42,W45:W49)</f>
        <v>49323</v>
      </c>
      <c r="X50" s="33">
        <f t="shared" si="1"/>
        <v>4005245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24837</v>
      </c>
      <c r="G51" s="23">
        <v>7</v>
      </c>
      <c r="H51" s="24">
        <f t="shared" si="4"/>
        <v>24844</v>
      </c>
      <c r="I51" s="25">
        <v>94949</v>
      </c>
      <c r="J51" s="25">
        <v>459</v>
      </c>
      <c r="K51" s="22">
        <v>1347</v>
      </c>
      <c r="L51" s="24">
        <f t="shared" si="5"/>
        <v>120252</v>
      </c>
      <c r="M51" s="12"/>
      <c r="N51" s="87" t="s">
        <v>112</v>
      </c>
      <c r="O51" s="127" t="s">
        <v>113</v>
      </c>
      <c r="P51" s="128"/>
      <c r="Q51" s="109"/>
      <c r="R51" s="22">
        <v>74980</v>
      </c>
      <c r="S51" s="23">
        <v>4</v>
      </c>
      <c r="T51" s="24">
        <f t="shared" si="0"/>
        <v>74984</v>
      </c>
      <c r="U51" s="25">
        <v>166136</v>
      </c>
      <c r="V51" s="25">
        <v>968</v>
      </c>
      <c r="W51" s="22">
        <v>1057</v>
      </c>
      <c r="X51" s="24">
        <f t="shared" si="1"/>
        <v>242088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79386</v>
      </c>
      <c r="G52" s="23">
        <f>SUM(G50:G51)</f>
        <v>24</v>
      </c>
      <c r="H52" s="24">
        <f t="shared" si="4"/>
        <v>79410</v>
      </c>
      <c r="I52" s="22">
        <f>SUM(I50:I51)</f>
        <v>279663</v>
      </c>
      <c r="J52" s="22">
        <f>SUM(J50:J51)</f>
        <v>1678</v>
      </c>
      <c r="K52" s="22">
        <f>SUM(K50:K51)</f>
        <v>6411</v>
      </c>
      <c r="L52" s="24">
        <f t="shared" si="5"/>
        <v>360751</v>
      </c>
      <c r="M52" s="12"/>
      <c r="N52" s="88"/>
      <c r="O52" s="120" t="s">
        <v>114</v>
      </c>
      <c r="P52" s="121"/>
      <c r="Q52" s="102"/>
      <c r="R52" s="22">
        <v>89180</v>
      </c>
      <c r="S52" s="23">
        <v>3</v>
      </c>
      <c r="T52" s="24">
        <f t="shared" si="0"/>
        <v>89183</v>
      </c>
      <c r="U52" s="25">
        <v>199728</v>
      </c>
      <c r="V52" s="25">
        <v>1618</v>
      </c>
      <c r="W52" s="22">
        <v>1509</v>
      </c>
      <c r="X52" s="24">
        <f t="shared" si="1"/>
        <v>290529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98851</v>
      </c>
      <c r="G53" s="23">
        <v>17</v>
      </c>
      <c r="H53" s="24">
        <f t="shared" si="4"/>
        <v>98868</v>
      </c>
      <c r="I53" s="25">
        <v>297589</v>
      </c>
      <c r="J53" s="25">
        <v>1579</v>
      </c>
      <c r="K53" s="22">
        <v>2398</v>
      </c>
      <c r="L53" s="24">
        <f t="shared" si="5"/>
        <v>398036</v>
      </c>
      <c r="M53" s="12"/>
      <c r="N53" s="88"/>
      <c r="O53" s="115" t="s">
        <v>116</v>
      </c>
      <c r="P53" s="101" t="s">
        <v>117</v>
      </c>
      <c r="Q53" s="102"/>
      <c r="R53" s="28">
        <v>138587</v>
      </c>
      <c r="S53" s="29">
        <v>45</v>
      </c>
      <c r="T53" s="24">
        <f t="shared" si="0"/>
        <v>138632</v>
      </c>
      <c r="U53" s="30">
        <v>341840</v>
      </c>
      <c r="V53" s="30">
        <v>2431</v>
      </c>
      <c r="W53" s="28">
        <v>3243</v>
      </c>
      <c r="X53" s="36">
        <f t="shared" si="1"/>
        <v>482903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95260</v>
      </c>
      <c r="G54" s="23">
        <v>14</v>
      </c>
      <c r="H54" s="24">
        <f t="shared" si="4"/>
        <v>95274</v>
      </c>
      <c r="I54" s="25">
        <v>264885</v>
      </c>
      <c r="J54" s="25">
        <v>1630</v>
      </c>
      <c r="K54" s="22">
        <v>4264</v>
      </c>
      <c r="L54" s="24">
        <f t="shared" si="5"/>
        <v>361789</v>
      </c>
      <c r="M54" s="12"/>
      <c r="N54" s="88"/>
      <c r="O54" s="116"/>
      <c r="P54" s="101" t="s">
        <v>120</v>
      </c>
      <c r="Q54" s="102"/>
      <c r="R54" s="28">
        <v>57308</v>
      </c>
      <c r="S54" s="29">
        <v>12</v>
      </c>
      <c r="T54" s="24">
        <f t="shared" si="0"/>
        <v>57320</v>
      </c>
      <c r="U54" s="30">
        <v>186912</v>
      </c>
      <c r="V54" s="30">
        <v>884</v>
      </c>
      <c r="W54" s="28">
        <v>1114</v>
      </c>
      <c r="X54" s="36">
        <f t="shared" si="1"/>
        <v>245116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32510</v>
      </c>
      <c r="G55" s="23">
        <v>1</v>
      </c>
      <c r="H55" s="24">
        <f t="shared" si="4"/>
        <v>32511</v>
      </c>
      <c r="I55" s="25">
        <v>67800</v>
      </c>
      <c r="J55" s="25">
        <v>401</v>
      </c>
      <c r="K55" s="22">
        <v>1129</v>
      </c>
      <c r="L55" s="24">
        <f t="shared" si="5"/>
        <v>100712</v>
      </c>
      <c r="M55" s="12"/>
      <c r="N55" s="88"/>
      <c r="O55" s="107"/>
      <c r="P55" s="101" t="s">
        <v>10</v>
      </c>
      <c r="Q55" s="102"/>
      <c r="R55" s="22">
        <f>SUM(R53:R54)</f>
        <v>195895</v>
      </c>
      <c r="S55" s="23">
        <f>SUM(S53:S54)</f>
        <v>57</v>
      </c>
      <c r="T55" s="24">
        <f t="shared" si="0"/>
        <v>195952</v>
      </c>
      <c r="U55" s="25">
        <f>SUM(U53:U54)</f>
        <v>528752</v>
      </c>
      <c r="V55" s="25">
        <f>SUM(V53:V54)</f>
        <v>3315</v>
      </c>
      <c r="W55" s="22">
        <f>SUM(W53:W54)</f>
        <v>4357</v>
      </c>
      <c r="X55" s="24">
        <f t="shared" si="1"/>
        <v>728019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127770</v>
      </c>
      <c r="G56" s="23">
        <f>SUM(G54:G55)</f>
        <v>15</v>
      </c>
      <c r="H56" s="24">
        <f t="shared" si="4"/>
        <v>127785</v>
      </c>
      <c r="I56" s="22">
        <f>SUM(I54:I55)</f>
        <v>332685</v>
      </c>
      <c r="J56" s="22">
        <f>SUM(J54:J55)</f>
        <v>2031</v>
      </c>
      <c r="K56" s="22">
        <f>SUM(K54:K55)</f>
        <v>5393</v>
      </c>
      <c r="L56" s="24">
        <f t="shared" si="5"/>
        <v>462501</v>
      </c>
      <c r="M56" s="12"/>
      <c r="N56" s="88"/>
      <c r="O56" s="115" t="s">
        <v>122</v>
      </c>
      <c r="P56" s="101" t="s">
        <v>112</v>
      </c>
      <c r="Q56" s="102"/>
      <c r="R56" s="22">
        <v>123928</v>
      </c>
      <c r="S56" s="23">
        <v>23</v>
      </c>
      <c r="T56" s="24">
        <f t="shared" si="0"/>
        <v>123951</v>
      </c>
      <c r="U56" s="25">
        <v>391383</v>
      </c>
      <c r="V56" s="25">
        <v>2400</v>
      </c>
      <c r="W56" s="22">
        <v>4943</v>
      </c>
      <c r="X56" s="36">
        <f t="shared" si="1"/>
        <v>517734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47339</v>
      </c>
      <c r="G57" s="23">
        <v>2</v>
      </c>
      <c r="H57" s="24">
        <f t="shared" si="4"/>
        <v>47341</v>
      </c>
      <c r="I57" s="25">
        <v>152216</v>
      </c>
      <c r="J57" s="25">
        <v>1168</v>
      </c>
      <c r="K57" s="22">
        <v>4882</v>
      </c>
      <c r="L57" s="24">
        <f t="shared" si="5"/>
        <v>200725</v>
      </c>
      <c r="M57" s="12"/>
      <c r="N57" s="88"/>
      <c r="O57" s="107"/>
      <c r="P57" s="101" t="s">
        <v>124</v>
      </c>
      <c r="Q57" s="102"/>
      <c r="R57" s="22">
        <v>76504</v>
      </c>
      <c r="S57" s="23">
        <v>14</v>
      </c>
      <c r="T57" s="24">
        <f t="shared" si="0"/>
        <v>76518</v>
      </c>
      <c r="U57" s="25">
        <v>227818</v>
      </c>
      <c r="V57" s="25">
        <v>1240</v>
      </c>
      <c r="W57" s="22">
        <v>1625</v>
      </c>
      <c r="X57" s="24">
        <f t="shared" si="1"/>
        <v>305576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96912</v>
      </c>
      <c r="G58" s="23">
        <v>10</v>
      </c>
      <c r="H58" s="24">
        <f t="shared" si="4"/>
        <v>96922</v>
      </c>
      <c r="I58" s="25">
        <v>231769</v>
      </c>
      <c r="J58" s="25">
        <v>1399</v>
      </c>
      <c r="K58" s="22">
        <v>1742</v>
      </c>
      <c r="L58" s="24">
        <f t="shared" si="5"/>
        <v>330090</v>
      </c>
      <c r="M58" s="12"/>
      <c r="N58" s="88"/>
      <c r="O58" s="115" t="s">
        <v>126</v>
      </c>
      <c r="P58" s="101" t="s">
        <v>127</v>
      </c>
      <c r="Q58" s="102"/>
      <c r="R58" s="22">
        <v>109306</v>
      </c>
      <c r="S58" s="23">
        <v>11</v>
      </c>
      <c r="T58" s="24">
        <f t="shared" si="0"/>
        <v>109317</v>
      </c>
      <c r="U58" s="25">
        <v>298218</v>
      </c>
      <c r="V58" s="25">
        <v>1647</v>
      </c>
      <c r="W58" s="22">
        <v>1851</v>
      </c>
      <c r="X58" s="24">
        <f t="shared" si="1"/>
        <v>409182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25649</v>
      </c>
      <c r="G59" s="23">
        <v>4</v>
      </c>
      <c r="H59" s="24">
        <f t="shared" si="4"/>
        <v>25653</v>
      </c>
      <c r="I59" s="25">
        <v>89174</v>
      </c>
      <c r="J59" s="25">
        <v>715</v>
      </c>
      <c r="K59" s="22">
        <v>2185</v>
      </c>
      <c r="L59" s="24">
        <f t="shared" si="5"/>
        <v>115542</v>
      </c>
      <c r="M59" s="12"/>
      <c r="N59" s="88"/>
      <c r="O59" s="116"/>
      <c r="P59" s="101" t="s">
        <v>130</v>
      </c>
      <c r="Q59" s="102"/>
      <c r="R59" s="28">
        <v>20934</v>
      </c>
      <c r="S59" s="29">
        <v>0</v>
      </c>
      <c r="T59" s="24">
        <f t="shared" si="0"/>
        <v>20934</v>
      </c>
      <c r="U59" s="30">
        <v>67184</v>
      </c>
      <c r="V59" s="30">
        <v>369</v>
      </c>
      <c r="W59" s="28">
        <v>515</v>
      </c>
      <c r="X59" s="24">
        <f t="shared" si="1"/>
        <v>88487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16791</v>
      </c>
      <c r="G60" s="42">
        <v>1</v>
      </c>
      <c r="H60" s="24">
        <f t="shared" si="4"/>
        <v>16792</v>
      </c>
      <c r="I60" s="44">
        <v>59761</v>
      </c>
      <c r="J60" s="44">
        <v>432</v>
      </c>
      <c r="K60" s="41">
        <v>1444</v>
      </c>
      <c r="L60" s="24">
        <f t="shared" si="5"/>
        <v>76985</v>
      </c>
      <c r="M60" s="12"/>
      <c r="N60" s="88"/>
      <c r="O60" s="107"/>
      <c r="P60" s="101" t="s">
        <v>10</v>
      </c>
      <c r="Q60" s="102"/>
      <c r="R60" s="22">
        <f>SUM(R58:R59)</f>
        <v>130240</v>
      </c>
      <c r="S60" s="23">
        <f>SUM(S58:S59)</f>
        <v>11</v>
      </c>
      <c r="T60" s="24">
        <f t="shared" si="0"/>
        <v>130251</v>
      </c>
      <c r="U60" s="25">
        <f>SUM(U58:U59)</f>
        <v>365402</v>
      </c>
      <c r="V60" s="25">
        <f>SUM(V58:V59)</f>
        <v>2016</v>
      </c>
      <c r="W60" s="22">
        <f>SUM(W58:W59)</f>
        <v>2366</v>
      </c>
      <c r="X60" s="24">
        <f t="shared" si="1"/>
        <v>497669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42440</v>
      </c>
      <c r="G61" s="23">
        <f>SUM(G59:G60)</f>
        <v>5</v>
      </c>
      <c r="H61" s="24">
        <f t="shared" si="4"/>
        <v>42445</v>
      </c>
      <c r="I61" s="22">
        <f>SUM(I59:I60)</f>
        <v>148935</v>
      </c>
      <c r="J61" s="22">
        <f>SUM(J59:J60)</f>
        <v>1147</v>
      </c>
      <c r="K61" s="22">
        <f>SUM(K59:K60)</f>
        <v>3629</v>
      </c>
      <c r="L61" s="24">
        <f t="shared" si="5"/>
        <v>192527</v>
      </c>
      <c r="M61" s="12"/>
      <c r="N61" s="89"/>
      <c r="O61" s="124" t="s">
        <v>30</v>
      </c>
      <c r="P61" s="125"/>
      <c r="Q61" s="126"/>
      <c r="R61" s="31">
        <f>SUM(R51:R52,R55:R57,R60)</f>
        <v>690727</v>
      </c>
      <c r="S61" s="40">
        <f>SUM(S51:S52,S55:S57,S60)</f>
        <v>112</v>
      </c>
      <c r="T61" s="33">
        <f t="shared" si="0"/>
        <v>690839</v>
      </c>
      <c r="U61" s="31">
        <f>SUM(U51:U52,U55:U57,U60)</f>
        <v>1879219</v>
      </c>
      <c r="V61" s="31">
        <f>SUM(V51:V52,V55:V57,V60)</f>
        <v>11557</v>
      </c>
      <c r="W61" s="31">
        <f>SUM(W51:W52,W55:W57,W60)</f>
        <v>15857</v>
      </c>
      <c r="X61" s="33">
        <f t="shared" si="1"/>
        <v>2581615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41860</v>
      </c>
      <c r="G62" s="42">
        <v>16</v>
      </c>
      <c r="H62" s="43">
        <f t="shared" si="4"/>
        <v>41876</v>
      </c>
      <c r="I62" s="44">
        <v>38990</v>
      </c>
      <c r="J62" s="44">
        <v>1528</v>
      </c>
      <c r="K62" s="41">
        <v>5990</v>
      </c>
      <c r="L62" s="43">
        <f t="shared" si="5"/>
        <v>82394</v>
      </c>
      <c r="M62" s="12"/>
      <c r="N62" s="87" t="s">
        <v>135</v>
      </c>
      <c r="O62" s="127" t="s">
        <v>136</v>
      </c>
      <c r="P62" s="128"/>
      <c r="Q62" s="109"/>
      <c r="R62" s="28">
        <v>90892</v>
      </c>
      <c r="S62" s="29">
        <v>13</v>
      </c>
      <c r="T62" s="36">
        <f t="shared" si="0"/>
        <v>90905</v>
      </c>
      <c r="U62" s="30">
        <v>208811</v>
      </c>
      <c r="V62" s="30">
        <v>1085</v>
      </c>
      <c r="W62" s="28">
        <v>1577</v>
      </c>
      <c r="X62" s="36">
        <f t="shared" si="1"/>
        <v>300801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12743</v>
      </c>
      <c r="G63" s="42">
        <v>5</v>
      </c>
      <c r="H63" s="43">
        <f t="shared" si="4"/>
        <v>12748</v>
      </c>
      <c r="I63" s="44">
        <v>13889</v>
      </c>
      <c r="J63" s="44">
        <v>457</v>
      </c>
      <c r="K63" s="41">
        <v>1739</v>
      </c>
      <c r="L63" s="43">
        <f t="shared" si="5"/>
        <v>27094</v>
      </c>
      <c r="M63" s="12"/>
      <c r="N63" s="88"/>
      <c r="O63" s="120" t="s">
        <v>138</v>
      </c>
      <c r="P63" s="121"/>
      <c r="Q63" s="102"/>
      <c r="R63" s="22">
        <v>100615</v>
      </c>
      <c r="S63" s="23">
        <v>27</v>
      </c>
      <c r="T63" s="24">
        <f t="shared" si="0"/>
        <v>100642</v>
      </c>
      <c r="U63" s="25">
        <v>275611</v>
      </c>
      <c r="V63" s="25">
        <v>1787</v>
      </c>
      <c r="W63" s="22">
        <v>2428</v>
      </c>
      <c r="X63" s="24">
        <f t="shared" si="1"/>
        <v>378040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54603</v>
      </c>
      <c r="G64" s="23">
        <f>SUM(G62:G63)</f>
        <v>21</v>
      </c>
      <c r="H64" s="24">
        <f t="shared" si="4"/>
        <v>54624</v>
      </c>
      <c r="I64" s="26">
        <f>SUM(I62:I63)</f>
        <v>52879</v>
      </c>
      <c r="J64" s="26">
        <f>SUM(J62:J63)</f>
        <v>1985</v>
      </c>
      <c r="K64" s="26">
        <f>SUM(K62:K63)</f>
        <v>7729</v>
      </c>
      <c r="L64" s="43">
        <f t="shared" si="5"/>
        <v>109488</v>
      </c>
      <c r="M64" s="12"/>
      <c r="N64" s="88"/>
      <c r="O64" s="120" t="s">
        <v>139</v>
      </c>
      <c r="P64" s="121"/>
      <c r="Q64" s="102"/>
      <c r="R64" s="22">
        <v>151461</v>
      </c>
      <c r="S64" s="23">
        <v>19</v>
      </c>
      <c r="T64" s="24">
        <f t="shared" si="0"/>
        <v>151480</v>
      </c>
      <c r="U64" s="25">
        <v>366874</v>
      </c>
      <c r="V64" s="25">
        <v>2694</v>
      </c>
      <c r="W64" s="22">
        <v>3185</v>
      </c>
      <c r="X64" s="24">
        <f t="shared" si="1"/>
        <v>521048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45174</v>
      </c>
      <c r="G65" s="23">
        <v>10</v>
      </c>
      <c r="H65" s="24">
        <f t="shared" si="4"/>
        <v>45184</v>
      </c>
      <c r="I65" s="25">
        <v>55589</v>
      </c>
      <c r="J65" s="25">
        <v>1447</v>
      </c>
      <c r="K65" s="22">
        <v>6364</v>
      </c>
      <c r="L65" s="24">
        <f t="shared" si="5"/>
        <v>102220</v>
      </c>
      <c r="M65" s="12"/>
      <c r="N65" s="88"/>
      <c r="O65" s="120" t="s">
        <v>142</v>
      </c>
      <c r="P65" s="121"/>
      <c r="Q65" s="102"/>
      <c r="R65" s="22">
        <v>98646</v>
      </c>
      <c r="S65" s="23">
        <v>27</v>
      </c>
      <c r="T65" s="24">
        <f t="shared" si="0"/>
        <v>98673</v>
      </c>
      <c r="U65" s="25">
        <v>202962</v>
      </c>
      <c r="V65" s="25">
        <v>1200</v>
      </c>
      <c r="W65" s="22">
        <v>1425</v>
      </c>
      <c r="X65" s="24">
        <f t="shared" si="1"/>
        <v>302835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7581</v>
      </c>
      <c r="G66" s="23">
        <v>2</v>
      </c>
      <c r="H66" s="24">
        <f t="shared" si="4"/>
        <v>7583</v>
      </c>
      <c r="I66" s="25">
        <v>8893</v>
      </c>
      <c r="J66" s="25">
        <v>268</v>
      </c>
      <c r="K66" s="22">
        <v>933</v>
      </c>
      <c r="L66" s="24">
        <f t="shared" si="5"/>
        <v>16744</v>
      </c>
      <c r="M66" s="12"/>
      <c r="N66" s="89"/>
      <c r="O66" s="124" t="s">
        <v>30</v>
      </c>
      <c r="P66" s="125"/>
      <c r="Q66" s="126"/>
      <c r="R66" s="31">
        <f>SUM(R62:R65)</f>
        <v>441614</v>
      </c>
      <c r="S66" s="32">
        <f>SUM(S62:S65)</f>
        <v>86</v>
      </c>
      <c r="T66" s="33">
        <f t="shared" si="0"/>
        <v>441700</v>
      </c>
      <c r="U66" s="34">
        <f>SUM(U62:U65)</f>
        <v>1054258</v>
      </c>
      <c r="V66" s="34">
        <f>SUM(V62:V65)</f>
        <v>6766</v>
      </c>
      <c r="W66" s="31">
        <f>SUM(W62:W65)</f>
        <v>8615</v>
      </c>
      <c r="X66" s="33">
        <f t="shared" si="1"/>
        <v>1502724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52755</v>
      </c>
      <c r="G67" s="23">
        <f>SUM(G65:G66)</f>
        <v>12</v>
      </c>
      <c r="H67" s="24">
        <f t="shared" si="4"/>
        <v>52767</v>
      </c>
      <c r="I67" s="26">
        <f>SUM(I65:I66)</f>
        <v>64482</v>
      </c>
      <c r="J67" s="26">
        <f>SUM(J65:J66)</f>
        <v>1715</v>
      </c>
      <c r="K67" s="26">
        <f>SUM(K65:K66)</f>
        <v>7297</v>
      </c>
      <c r="L67" s="24">
        <f t="shared" si="5"/>
        <v>118964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102586</v>
      </c>
      <c r="S67" s="14">
        <v>4</v>
      </c>
      <c r="T67" s="15">
        <f t="shared" si="0"/>
        <v>102590</v>
      </c>
      <c r="U67" s="16">
        <v>372338</v>
      </c>
      <c r="V67" s="16">
        <v>2310</v>
      </c>
      <c r="W67" s="13">
        <v>6967</v>
      </c>
      <c r="X67" s="15">
        <f t="shared" si="1"/>
        <v>477238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63102</v>
      </c>
      <c r="G68" s="23">
        <v>10</v>
      </c>
      <c r="H68" s="24">
        <f t="shared" si="4"/>
        <v>63112</v>
      </c>
      <c r="I68" s="25">
        <v>91175</v>
      </c>
      <c r="J68" s="25">
        <v>2407</v>
      </c>
      <c r="K68" s="22">
        <v>10510</v>
      </c>
      <c r="L68" s="24">
        <f t="shared" si="5"/>
        <v>156694</v>
      </c>
      <c r="M68" s="12"/>
      <c r="N68" s="88"/>
      <c r="O68" s="116"/>
      <c r="P68" s="101" t="s">
        <v>148</v>
      </c>
      <c r="Q68" s="102"/>
      <c r="R68" s="22">
        <v>79652</v>
      </c>
      <c r="S68" s="23">
        <v>7</v>
      </c>
      <c r="T68" s="24">
        <f t="shared" ref="T68:T78" si="6">SUM(R68:S68)</f>
        <v>79659</v>
      </c>
      <c r="U68" s="25">
        <v>283758</v>
      </c>
      <c r="V68" s="25">
        <v>1375</v>
      </c>
      <c r="W68" s="22">
        <v>2363</v>
      </c>
      <c r="X68" s="24">
        <f t="shared" ref="X68:X78" si="7">SUM(T68:V68)</f>
        <v>364792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46743</v>
      </c>
      <c r="G69" s="23">
        <v>15</v>
      </c>
      <c r="H69" s="24">
        <f t="shared" si="4"/>
        <v>46758</v>
      </c>
      <c r="I69" s="25">
        <v>139251</v>
      </c>
      <c r="J69" s="25">
        <v>1169</v>
      </c>
      <c r="K69" s="22">
        <v>3271</v>
      </c>
      <c r="L69" s="24">
        <f t="shared" si="5"/>
        <v>187178</v>
      </c>
      <c r="M69" s="12"/>
      <c r="N69" s="88"/>
      <c r="O69" s="116"/>
      <c r="P69" s="101" t="s">
        <v>150</v>
      </c>
      <c r="Q69" s="102"/>
      <c r="R69" s="22">
        <v>92534</v>
      </c>
      <c r="S69" s="23">
        <v>6</v>
      </c>
      <c r="T69" s="24">
        <f t="shared" si="6"/>
        <v>92540</v>
      </c>
      <c r="U69" s="25">
        <v>248859</v>
      </c>
      <c r="V69" s="25">
        <v>1198</v>
      </c>
      <c r="W69" s="22">
        <v>1717</v>
      </c>
      <c r="X69" s="24">
        <f t="shared" si="7"/>
        <v>342597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75046</v>
      </c>
      <c r="G70" s="23">
        <v>22</v>
      </c>
      <c r="H70" s="24">
        <f t="shared" si="4"/>
        <v>75068</v>
      </c>
      <c r="I70" s="25">
        <v>180217</v>
      </c>
      <c r="J70" s="25">
        <v>2137</v>
      </c>
      <c r="K70" s="22">
        <v>7572</v>
      </c>
      <c r="L70" s="24">
        <f t="shared" si="5"/>
        <v>257422</v>
      </c>
      <c r="M70" s="12"/>
      <c r="N70" s="88"/>
      <c r="O70" s="107"/>
      <c r="P70" s="101" t="s">
        <v>152</v>
      </c>
      <c r="Q70" s="102"/>
      <c r="R70" s="22">
        <v>44028</v>
      </c>
      <c r="S70" s="23">
        <v>3</v>
      </c>
      <c r="T70" s="24">
        <f t="shared" si="6"/>
        <v>44031</v>
      </c>
      <c r="U70" s="25">
        <v>128108</v>
      </c>
      <c r="V70" s="25">
        <v>530</v>
      </c>
      <c r="W70" s="22">
        <v>764</v>
      </c>
      <c r="X70" s="24">
        <f t="shared" si="7"/>
        <v>172669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108152</v>
      </c>
      <c r="G71" s="23">
        <v>24</v>
      </c>
      <c r="H71" s="24">
        <f t="shared" si="4"/>
        <v>108176</v>
      </c>
      <c r="I71" s="25">
        <v>254790</v>
      </c>
      <c r="J71" s="25">
        <v>3538</v>
      </c>
      <c r="K71" s="22">
        <v>10877</v>
      </c>
      <c r="L71" s="24">
        <f t="shared" si="5"/>
        <v>366504</v>
      </c>
      <c r="M71" s="9"/>
      <c r="N71" s="88"/>
      <c r="O71" s="120" t="s">
        <v>155</v>
      </c>
      <c r="P71" s="121"/>
      <c r="Q71" s="102"/>
      <c r="R71" s="22">
        <v>89462</v>
      </c>
      <c r="S71" s="23">
        <v>14</v>
      </c>
      <c r="T71" s="24">
        <f t="shared" si="6"/>
        <v>89476</v>
      </c>
      <c r="U71" s="25">
        <v>250088</v>
      </c>
      <c r="V71" s="25">
        <v>1416</v>
      </c>
      <c r="W71" s="22">
        <v>1358</v>
      </c>
      <c r="X71" s="24">
        <f t="shared" si="7"/>
        <v>340980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27943</v>
      </c>
      <c r="G72" s="23">
        <v>7</v>
      </c>
      <c r="H72" s="24">
        <f t="shared" si="4"/>
        <v>27950</v>
      </c>
      <c r="I72" s="25">
        <v>51146</v>
      </c>
      <c r="J72" s="25">
        <v>876</v>
      </c>
      <c r="K72" s="22">
        <v>3954</v>
      </c>
      <c r="L72" s="24">
        <f t="shared" si="5"/>
        <v>79972</v>
      </c>
      <c r="M72" s="9"/>
      <c r="N72" s="88"/>
      <c r="O72" s="115" t="s">
        <v>157</v>
      </c>
      <c r="P72" s="101" t="s">
        <v>158</v>
      </c>
      <c r="Q72" s="102"/>
      <c r="R72" s="22">
        <v>83056</v>
      </c>
      <c r="S72" s="23">
        <v>10</v>
      </c>
      <c r="T72" s="24">
        <f t="shared" si="6"/>
        <v>83066</v>
      </c>
      <c r="U72" s="25">
        <v>235960</v>
      </c>
      <c r="V72" s="25">
        <v>1281</v>
      </c>
      <c r="W72" s="22">
        <v>2022</v>
      </c>
      <c r="X72" s="24">
        <f t="shared" si="7"/>
        <v>320307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136095</v>
      </c>
      <c r="G73" s="23">
        <f>SUM(G71:G72)</f>
        <v>31</v>
      </c>
      <c r="H73" s="24">
        <f t="shared" si="4"/>
        <v>136126</v>
      </c>
      <c r="I73" s="25">
        <f>SUM(I71:I72)</f>
        <v>305936</v>
      </c>
      <c r="J73" s="25">
        <f>SUM(J71:J72)</f>
        <v>4414</v>
      </c>
      <c r="K73" s="22">
        <f>SUM(K71:K72)</f>
        <v>14831</v>
      </c>
      <c r="L73" s="24">
        <f t="shared" si="5"/>
        <v>446476</v>
      </c>
      <c r="M73" s="9"/>
      <c r="N73" s="88"/>
      <c r="O73" s="116"/>
      <c r="P73" s="101" t="s">
        <v>159</v>
      </c>
      <c r="Q73" s="102"/>
      <c r="R73" s="22">
        <v>41866</v>
      </c>
      <c r="S73" s="23">
        <v>6</v>
      </c>
      <c r="T73" s="24">
        <f t="shared" si="6"/>
        <v>41872</v>
      </c>
      <c r="U73" s="25">
        <v>109955</v>
      </c>
      <c r="V73" s="25">
        <v>491</v>
      </c>
      <c r="W73" s="22">
        <v>765</v>
      </c>
      <c r="X73" s="24">
        <f t="shared" si="7"/>
        <v>152318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72535</v>
      </c>
      <c r="G74" s="23">
        <v>11</v>
      </c>
      <c r="H74" s="24">
        <f t="shared" si="4"/>
        <v>72546</v>
      </c>
      <c r="I74" s="25">
        <v>213923</v>
      </c>
      <c r="J74" s="25">
        <v>1584</v>
      </c>
      <c r="K74" s="22">
        <v>3500</v>
      </c>
      <c r="L74" s="24">
        <f t="shared" si="5"/>
        <v>288053</v>
      </c>
      <c r="M74" s="9"/>
      <c r="N74" s="88"/>
      <c r="O74" s="107"/>
      <c r="P74" s="101" t="s">
        <v>161</v>
      </c>
      <c r="Q74" s="102"/>
      <c r="R74" s="22">
        <v>12693</v>
      </c>
      <c r="S74" s="23">
        <v>0</v>
      </c>
      <c r="T74" s="24">
        <f t="shared" si="6"/>
        <v>12693</v>
      </c>
      <c r="U74" s="25">
        <v>21232</v>
      </c>
      <c r="V74" s="25">
        <v>182</v>
      </c>
      <c r="W74" s="22">
        <v>154</v>
      </c>
      <c r="X74" s="24">
        <f t="shared" si="7"/>
        <v>34107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63711</v>
      </c>
      <c r="G75" s="23">
        <v>22</v>
      </c>
      <c r="H75" s="24">
        <f t="shared" si="4"/>
        <v>63733</v>
      </c>
      <c r="I75" s="25">
        <v>191188</v>
      </c>
      <c r="J75" s="25">
        <v>1594</v>
      </c>
      <c r="K75" s="22">
        <v>4789</v>
      </c>
      <c r="L75" s="24">
        <f t="shared" si="5"/>
        <v>256515</v>
      </c>
      <c r="M75" s="9"/>
      <c r="N75" s="88"/>
      <c r="O75" s="120" t="s">
        <v>163</v>
      </c>
      <c r="P75" s="121"/>
      <c r="Q75" s="102"/>
      <c r="R75" s="22">
        <v>183436</v>
      </c>
      <c r="S75" s="23">
        <v>13</v>
      </c>
      <c r="T75" s="24">
        <f t="shared" si="6"/>
        <v>183449</v>
      </c>
      <c r="U75" s="25">
        <v>479005</v>
      </c>
      <c r="V75" s="25">
        <v>3271</v>
      </c>
      <c r="W75" s="22">
        <v>3312</v>
      </c>
      <c r="X75" s="24">
        <f t="shared" si="7"/>
        <v>665725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97472</v>
      </c>
      <c r="G76" s="23">
        <v>23</v>
      </c>
      <c r="H76" s="24">
        <f t="shared" si="4"/>
        <v>97495</v>
      </c>
      <c r="I76" s="25">
        <v>201866</v>
      </c>
      <c r="J76" s="25">
        <v>1429</v>
      </c>
      <c r="K76" s="22">
        <v>1661</v>
      </c>
      <c r="L76" s="24">
        <f t="shared" si="5"/>
        <v>300790</v>
      </c>
      <c r="M76" s="9"/>
      <c r="N76" s="88"/>
      <c r="O76" s="120" t="s">
        <v>166</v>
      </c>
      <c r="P76" s="121"/>
      <c r="Q76" s="102"/>
      <c r="R76" s="22">
        <v>124292</v>
      </c>
      <c r="S76" s="23">
        <v>14</v>
      </c>
      <c r="T76" s="24">
        <f t="shared" si="6"/>
        <v>124306</v>
      </c>
      <c r="U76" s="46">
        <v>320547</v>
      </c>
      <c r="V76" s="46">
        <v>1758</v>
      </c>
      <c r="W76" s="22">
        <v>2155</v>
      </c>
      <c r="X76" s="24">
        <f t="shared" si="7"/>
        <v>446611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11117</v>
      </c>
      <c r="G77" s="23">
        <v>3</v>
      </c>
      <c r="H77" s="24">
        <f t="shared" si="4"/>
        <v>11120</v>
      </c>
      <c r="I77" s="25">
        <v>26710</v>
      </c>
      <c r="J77" s="25">
        <v>195</v>
      </c>
      <c r="K77" s="22">
        <v>128</v>
      </c>
      <c r="L77" s="24">
        <f t="shared" si="5"/>
        <v>38025</v>
      </c>
      <c r="M77" s="9"/>
      <c r="N77" s="88"/>
      <c r="O77" s="120" t="s">
        <v>168</v>
      </c>
      <c r="P77" s="121"/>
      <c r="Q77" s="102"/>
      <c r="R77" s="22">
        <v>146557</v>
      </c>
      <c r="S77" s="23">
        <v>10</v>
      </c>
      <c r="T77" s="24">
        <f t="shared" si="6"/>
        <v>146567</v>
      </c>
      <c r="U77" s="46">
        <v>329122</v>
      </c>
      <c r="V77" s="46">
        <v>1646</v>
      </c>
      <c r="W77" s="47">
        <v>1831</v>
      </c>
      <c r="X77" s="24">
        <f t="shared" si="7"/>
        <v>477335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108589</v>
      </c>
      <c r="G78" s="23">
        <f>SUM(G76:G77)</f>
        <v>26</v>
      </c>
      <c r="H78" s="24">
        <f t="shared" si="4"/>
        <v>108615</v>
      </c>
      <c r="I78" s="22">
        <f>SUM(I76:I77)</f>
        <v>228576</v>
      </c>
      <c r="J78" s="22">
        <f>SUM(J76:J77)</f>
        <v>1624</v>
      </c>
      <c r="K78" s="22">
        <f>SUM(K76:K77)</f>
        <v>1789</v>
      </c>
      <c r="L78" s="24">
        <f t="shared" si="5"/>
        <v>338815</v>
      </c>
      <c r="M78" s="9"/>
      <c r="N78" s="88"/>
      <c r="O78" s="135" t="s">
        <v>169</v>
      </c>
      <c r="P78" s="101" t="s">
        <v>170</v>
      </c>
      <c r="Q78" s="102"/>
      <c r="R78" s="22">
        <v>198263</v>
      </c>
      <c r="S78" s="23">
        <v>14</v>
      </c>
      <c r="T78" s="24">
        <f t="shared" si="6"/>
        <v>198277</v>
      </c>
      <c r="U78" s="46">
        <v>437851</v>
      </c>
      <c r="V78" s="46">
        <v>2226</v>
      </c>
      <c r="W78" s="47">
        <v>2924</v>
      </c>
      <c r="X78" s="24">
        <f t="shared" si="7"/>
        <v>638354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1916091</v>
      </c>
      <c r="G79" s="32">
        <f>SUM(G32,G35,G38:G39,G43,G46,G49,G52:G53,G56:G58,G61,G64,G67:G70,G73:G75,G78)</f>
        <v>334</v>
      </c>
      <c r="H79" s="33">
        <f t="shared" si="4"/>
        <v>1916425</v>
      </c>
      <c r="I79" s="31">
        <f>SUM(I32,I35,I38:I39,I43,I46,I49,I52:I53,I56:I58,I61,I64,I67:I70,I73:I75,I78)</f>
        <v>5009091</v>
      </c>
      <c r="J79" s="31">
        <f>SUM(J32,J35,J38:J39,J43,J46,J49,J52:J53,J56:J58,J61,J64,J67:J70,J73:J75,J78)</f>
        <v>40791</v>
      </c>
      <c r="K79" s="31">
        <f>SUM(K32,K35,K38:K39,K43,K46,K49,K52:K53,K56:K58,K61,K64,K67:K70,K73:K75,K78)</f>
        <v>110500</v>
      </c>
      <c r="L79" s="33">
        <f t="shared" si="5"/>
        <v>6966307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24482</v>
      </c>
      <c r="S79" s="23">
        <f t="shared" si="8"/>
        <v>0</v>
      </c>
      <c r="T79" s="24">
        <f t="shared" si="8"/>
        <v>24482</v>
      </c>
      <c r="U79" s="46">
        <f t="shared" si="8"/>
        <v>35242</v>
      </c>
      <c r="V79" s="46">
        <f t="shared" si="8"/>
        <v>290</v>
      </c>
      <c r="W79" s="47">
        <f t="shared" si="8"/>
        <v>363</v>
      </c>
      <c r="X79" s="24">
        <f>SUM(T79:V79)</f>
        <v>60014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1222907</v>
      </c>
      <c r="S80" s="32">
        <f>SUM(S67:S79)</f>
        <v>101</v>
      </c>
      <c r="T80" s="33">
        <f t="shared" ref="T80:T85" si="9">SUM(R80:S80)</f>
        <v>1223008</v>
      </c>
      <c r="U80" s="37">
        <f>SUM(U67:U79)</f>
        <v>3252065</v>
      </c>
      <c r="V80" s="37">
        <f>SUM(V67:V79)</f>
        <v>17974</v>
      </c>
      <c r="W80" s="40">
        <f>SUM(W67:W79)</f>
        <v>26695</v>
      </c>
      <c r="X80" s="33">
        <f t="shared" ref="X80:X85" si="10">SUM(T80:V80)</f>
        <v>4493047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116708</v>
      </c>
      <c r="S81" s="14">
        <v>1</v>
      </c>
      <c r="T81" s="15">
        <f t="shared" si="9"/>
        <v>116709</v>
      </c>
      <c r="U81" s="51">
        <v>427871</v>
      </c>
      <c r="V81" s="16">
        <v>2390</v>
      </c>
      <c r="W81" s="13">
        <v>1839</v>
      </c>
      <c r="X81" s="15">
        <f t="shared" si="10"/>
        <v>546970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11539</v>
      </c>
      <c r="S82" s="23">
        <v>0</v>
      </c>
      <c r="T82" s="24">
        <f t="shared" si="9"/>
        <v>11539</v>
      </c>
      <c r="U82" s="25">
        <v>21087</v>
      </c>
      <c r="V82" s="25">
        <v>202</v>
      </c>
      <c r="W82" s="22">
        <v>115</v>
      </c>
      <c r="X82" s="24">
        <f t="shared" si="10"/>
        <v>32828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10437</v>
      </c>
      <c r="S83" s="23">
        <v>0</v>
      </c>
      <c r="T83" s="24">
        <f t="shared" si="9"/>
        <v>10437</v>
      </c>
      <c r="U83" s="25">
        <v>19294</v>
      </c>
      <c r="V83" s="25">
        <v>174</v>
      </c>
      <c r="W83" s="22">
        <v>180</v>
      </c>
      <c r="X83" s="24">
        <f t="shared" si="10"/>
        <v>29905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138684</v>
      </c>
      <c r="S84" s="32">
        <f>SUM(S81:S83)</f>
        <v>1</v>
      </c>
      <c r="T84" s="33">
        <f t="shared" si="9"/>
        <v>138685</v>
      </c>
      <c r="U84" s="34">
        <f>SUM(U81:U83)</f>
        <v>468252</v>
      </c>
      <c r="V84" s="34">
        <f>SUM(V81:V83)</f>
        <v>2766</v>
      </c>
      <c r="W84" s="31">
        <f>SUM(W81:W83)</f>
        <v>2134</v>
      </c>
      <c r="X84" s="33">
        <f t="shared" si="10"/>
        <v>609703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8362156</v>
      </c>
      <c r="S85" s="54">
        <f>SUM(G31,G13,G79,S14,S38,S50,S61,S66,S80,S84)</f>
        <v>1216</v>
      </c>
      <c r="T85" s="55">
        <f t="shared" si="9"/>
        <v>8363372</v>
      </c>
      <c r="U85" s="56">
        <f>SUM(I31,I13,I79,U14,U38,U50,U61,U66,U80,U84)</f>
        <v>22711520</v>
      </c>
      <c r="V85" s="56">
        <f>SUM(J31,J13,J79,V14,V38,V50,V61,V66,V80,V84)</f>
        <v>161978</v>
      </c>
      <c r="W85" s="57">
        <f>SUM(K31,K13,K79,W14,W38,W50,W61,W66,W80,W84)</f>
        <v>288474</v>
      </c>
      <c r="X85" s="55">
        <f t="shared" si="10"/>
        <v>31236870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797</v>
      </c>
      <c r="S91" s="61">
        <v>0</v>
      </c>
      <c r="T91" s="61">
        <f>SUM(R91:S91)</f>
        <v>797</v>
      </c>
      <c r="U91" s="61">
        <v>443</v>
      </c>
      <c r="V91" s="61">
        <v>5</v>
      </c>
      <c r="W91" s="61">
        <v>16</v>
      </c>
      <c r="X91" s="61">
        <f>SUM(U91:W91)</f>
        <v>464</v>
      </c>
    </row>
    <row r="92" spans="1:256" hidden="1" x14ac:dyDescent="0.15">
      <c r="N92" s="140"/>
      <c r="O92" s="141"/>
      <c r="P92" s="140"/>
      <c r="Q92" s="60" t="s">
        <v>179</v>
      </c>
      <c r="R92" s="61">
        <v>23685</v>
      </c>
      <c r="S92" s="61">
        <v>0</v>
      </c>
      <c r="T92" s="61">
        <f>SUM(R92:S92)</f>
        <v>23685</v>
      </c>
      <c r="U92" s="61">
        <v>34799</v>
      </c>
      <c r="V92" s="61">
        <v>285</v>
      </c>
      <c r="W92" s="61">
        <v>347</v>
      </c>
      <c r="X92" s="61">
        <f>SUM(U92:W92)</f>
        <v>35431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204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67"/>
      <c r="C4" s="68"/>
      <c r="D4" s="68"/>
      <c r="E4" s="69"/>
      <c r="F4" s="73" t="s">
        <v>2</v>
      </c>
      <c r="G4" s="74"/>
      <c r="H4" s="75"/>
      <c r="I4" s="76" t="s">
        <v>3</v>
      </c>
      <c r="J4" s="77" t="s">
        <v>4</v>
      </c>
      <c r="K4" s="73" t="s">
        <v>5</v>
      </c>
      <c r="L4" s="78"/>
      <c r="M4" s="12"/>
      <c r="N4" s="87" t="s">
        <v>6</v>
      </c>
      <c r="O4" s="90" t="s">
        <v>7</v>
      </c>
      <c r="P4" s="91" t="s">
        <v>6</v>
      </c>
      <c r="Q4" s="92"/>
      <c r="R4" s="13">
        <v>112152</v>
      </c>
      <c r="S4" s="14">
        <v>6</v>
      </c>
      <c r="T4" s="15">
        <f t="shared" ref="T4:T67" si="0">SUM(R4:S4)</f>
        <v>112158</v>
      </c>
      <c r="U4" s="16">
        <v>372051</v>
      </c>
      <c r="V4" s="16">
        <v>2239</v>
      </c>
      <c r="W4" s="13">
        <v>2228</v>
      </c>
      <c r="X4" s="15">
        <f t="shared" ref="X4:X67" si="1">SUM(T4:V4)</f>
        <v>486448</v>
      </c>
    </row>
    <row r="5" spans="1:24" s="17" customFormat="1" ht="8.4499999999999993" customHeight="1" x14ac:dyDescent="0.15">
      <c r="A5" s="11"/>
      <c r="B5" s="70"/>
      <c r="C5" s="71"/>
      <c r="D5" s="71"/>
      <c r="E5" s="72"/>
      <c r="F5" s="18" t="s">
        <v>8</v>
      </c>
      <c r="G5" s="19" t="s">
        <v>9</v>
      </c>
      <c r="H5" s="20" t="s">
        <v>10</v>
      </c>
      <c r="I5" s="76"/>
      <c r="J5" s="77"/>
      <c r="K5" s="18" t="s">
        <v>11</v>
      </c>
      <c r="L5" s="21"/>
      <c r="M5" s="12"/>
      <c r="N5" s="88"/>
      <c r="O5" s="84"/>
      <c r="P5" s="82" t="s">
        <v>12</v>
      </c>
      <c r="Q5" s="83"/>
      <c r="R5" s="22">
        <v>95554</v>
      </c>
      <c r="S5" s="23">
        <v>7</v>
      </c>
      <c r="T5" s="24">
        <f t="shared" si="0"/>
        <v>95561</v>
      </c>
      <c r="U5" s="25">
        <v>243042</v>
      </c>
      <c r="V5" s="25">
        <v>1506</v>
      </c>
      <c r="W5" s="22">
        <v>1551</v>
      </c>
      <c r="X5" s="24">
        <f t="shared" si="1"/>
        <v>340109</v>
      </c>
    </row>
    <row r="6" spans="1:24" s="17" customFormat="1" ht="8.4499999999999993" customHeight="1" x14ac:dyDescent="0.15">
      <c r="A6" s="11"/>
      <c r="B6" s="112" t="s">
        <v>13</v>
      </c>
      <c r="C6" s="93" t="s">
        <v>14</v>
      </c>
      <c r="D6" s="94"/>
      <c r="E6" s="95"/>
      <c r="F6" s="13">
        <v>85908</v>
      </c>
      <c r="G6" s="14">
        <v>10</v>
      </c>
      <c r="H6" s="15">
        <f t="shared" ref="H6:H42" si="2">SUM(F6:G6)</f>
        <v>85918</v>
      </c>
      <c r="I6" s="16">
        <v>387510</v>
      </c>
      <c r="J6" s="16">
        <v>3617</v>
      </c>
      <c r="K6" s="13">
        <v>8189</v>
      </c>
      <c r="L6" s="15">
        <f t="shared" ref="L6:L42" si="3">SUM(H6:J6)</f>
        <v>477045</v>
      </c>
      <c r="M6" s="12"/>
      <c r="N6" s="88"/>
      <c r="O6" s="96" t="s">
        <v>15</v>
      </c>
      <c r="P6" s="82"/>
      <c r="Q6" s="83"/>
      <c r="R6" s="22">
        <v>83116</v>
      </c>
      <c r="S6" s="23">
        <v>9</v>
      </c>
      <c r="T6" s="24">
        <f t="shared" si="0"/>
        <v>83125</v>
      </c>
      <c r="U6" s="25">
        <v>283553</v>
      </c>
      <c r="V6" s="25">
        <v>1271</v>
      </c>
      <c r="W6" s="22">
        <v>1931</v>
      </c>
      <c r="X6" s="24">
        <f t="shared" si="1"/>
        <v>367949</v>
      </c>
    </row>
    <row r="7" spans="1:24" s="17" customFormat="1" ht="8.4499999999999993" customHeight="1" x14ac:dyDescent="0.15">
      <c r="A7" s="11"/>
      <c r="B7" s="112"/>
      <c r="C7" s="79" t="s">
        <v>16</v>
      </c>
      <c r="D7" s="80"/>
      <c r="E7" s="81"/>
      <c r="F7" s="22">
        <v>28059</v>
      </c>
      <c r="G7" s="23">
        <v>1</v>
      </c>
      <c r="H7" s="24">
        <f t="shared" si="2"/>
        <v>28060</v>
      </c>
      <c r="I7" s="25">
        <v>95349</v>
      </c>
      <c r="J7" s="25">
        <v>512</v>
      </c>
      <c r="K7" s="22">
        <v>896</v>
      </c>
      <c r="L7" s="24">
        <f t="shared" si="3"/>
        <v>123921</v>
      </c>
      <c r="M7" s="12"/>
      <c r="N7" s="88"/>
      <c r="O7" s="84" t="s">
        <v>17</v>
      </c>
      <c r="P7" s="82" t="s">
        <v>18</v>
      </c>
      <c r="Q7" s="83"/>
      <c r="R7" s="22">
        <v>54868</v>
      </c>
      <c r="S7" s="23">
        <v>5</v>
      </c>
      <c r="T7" s="24">
        <f t="shared" si="0"/>
        <v>54873</v>
      </c>
      <c r="U7" s="25">
        <v>149607</v>
      </c>
      <c r="V7" s="25">
        <v>754</v>
      </c>
      <c r="W7" s="22">
        <v>996</v>
      </c>
      <c r="X7" s="24">
        <f t="shared" si="1"/>
        <v>205234</v>
      </c>
    </row>
    <row r="8" spans="1:24" s="17" customFormat="1" ht="8.4499999999999993" customHeight="1" x14ac:dyDescent="0.15">
      <c r="A8" s="11"/>
      <c r="B8" s="112"/>
      <c r="C8" s="79" t="s">
        <v>19</v>
      </c>
      <c r="D8" s="80"/>
      <c r="E8" s="81"/>
      <c r="F8" s="22">
        <v>40729</v>
      </c>
      <c r="G8" s="23">
        <v>3</v>
      </c>
      <c r="H8" s="24">
        <f t="shared" si="2"/>
        <v>40732</v>
      </c>
      <c r="I8" s="25">
        <v>121650</v>
      </c>
      <c r="J8" s="25">
        <v>858</v>
      </c>
      <c r="K8" s="22">
        <v>1664</v>
      </c>
      <c r="L8" s="24">
        <f t="shared" si="3"/>
        <v>163240</v>
      </c>
      <c r="M8" s="12"/>
      <c r="N8" s="88"/>
      <c r="O8" s="84"/>
      <c r="P8" s="82" t="s">
        <v>20</v>
      </c>
      <c r="Q8" s="83"/>
      <c r="R8" s="22">
        <v>27212</v>
      </c>
      <c r="S8" s="23">
        <v>14</v>
      </c>
      <c r="T8" s="24">
        <f t="shared" si="0"/>
        <v>27226</v>
      </c>
      <c r="U8" s="25">
        <v>123334</v>
      </c>
      <c r="V8" s="25">
        <v>787</v>
      </c>
      <c r="W8" s="22">
        <v>1208</v>
      </c>
      <c r="X8" s="24">
        <f t="shared" si="1"/>
        <v>151347</v>
      </c>
    </row>
    <row r="9" spans="1:24" s="17" customFormat="1" ht="8.4499999999999993" customHeight="1" x14ac:dyDescent="0.15">
      <c r="A9" s="11"/>
      <c r="B9" s="112"/>
      <c r="C9" s="79" t="s">
        <v>21</v>
      </c>
      <c r="D9" s="80"/>
      <c r="E9" s="81"/>
      <c r="F9" s="22">
        <v>27534</v>
      </c>
      <c r="G9" s="23">
        <v>2</v>
      </c>
      <c r="H9" s="24">
        <f t="shared" si="2"/>
        <v>27536</v>
      </c>
      <c r="I9" s="25">
        <v>92795</v>
      </c>
      <c r="J9" s="25">
        <v>508</v>
      </c>
      <c r="K9" s="22">
        <v>900</v>
      </c>
      <c r="L9" s="24">
        <f t="shared" si="3"/>
        <v>120839</v>
      </c>
      <c r="M9" s="12"/>
      <c r="N9" s="88"/>
      <c r="O9" s="84"/>
      <c r="P9" s="82" t="s">
        <v>10</v>
      </c>
      <c r="Q9" s="83"/>
      <c r="R9" s="26">
        <f>SUM(R7:R8)</f>
        <v>82080</v>
      </c>
      <c r="S9" s="23">
        <f>SUM(S7:S8)</f>
        <v>19</v>
      </c>
      <c r="T9" s="24">
        <f t="shared" si="0"/>
        <v>82099</v>
      </c>
      <c r="U9" s="22">
        <f>SUM(U7:U8)</f>
        <v>272941</v>
      </c>
      <c r="V9" s="22">
        <f>SUM(V7:V8)</f>
        <v>1541</v>
      </c>
      <c r="W9" s="22">
        <f>SUM(W7:W8)</f>
        <v>2204</v>
      </c>
      <c r="X9" s="24">
        <f t="shared" si="1"/>
        <v>356581</v>
      </c>
    </row>
    <row r="10" spans="1:24" s="17" customFormat="1" ht="8.4499999999999993" customHeight="1" x14ac:dyDescent="0.15">
      <c r="A10" s="11"/>
      <c r="B10" s="112"/>
      <c r="C10" s="79" t="s">
        <v>22</v>
      </c>
      <c r="D10" s="80"/>
      <c r="E10" s="81"/>
      <c r="F10" s="22">
        <v>21591</v>
      </c>
      <c r="G10" s="23">
        <v>0</v>
      </c>
      <c r="H10" s="24">
        <f t="shared" si="2"/>
        <v>21591</v>
      </c>
      <c r="I10" s="25">
        <v>68027</v>
      </c>
      <c r="J10" s="25">
        <v>385</v>
      </c>
      <c r="K10" s="22">
        <v>740</v>
      </c>
      <c r="L10" s="24">
        <f t="shared" si="3"/>
        <v>90003</v>
      </c>
      <c r="M10" s="12"/>
      <c r="N10" s="88"/>
      <c r="O10" s="84" t="s">
        <v>23</v>
      </c>
      <c r="P10" s="82" t="s">
        <v>24</v>
      </c>
      <c r="Q10" s="83"/>
      <c r="R10" s="22">
        <v>149481</v>
      </c>
      <c r="S10" s="23">
        <v>31</v>
      </c>
      <c r="T10" s="24">
        <f t="shared" si="0"/>
        <v>149512</v>
      </c>
      <c r="U10" s="25">
        <v>283904</v>
      </c>
      <c r="V10" s="25">
        <v>2064</v>
      </c>
      <c r="W10" s="22">
        <v>2372</v>
      </c>
      <c r="X10" s="24">
        <f t="shared" si="1"/>
        <v>435480</v>
      </c>
    </row>
    <row r="11" spans="1:24" s="17" customFormat="1" ht="8.4499999999999993" customHeight="1" x14ac:dyDescent="0.15">
      <c r="A11" s="11"/>
      <c r="B11" s="112"/>
      <c r="C11" s="79" t="s">
        <v>25</v>
      </c>
      <c r="D11" s="80"/>
      <c r="E11" s="81"/>
      <c r="F11" s="22">
        <v>26359</v>
      </c>
      <c r="G11" s="23">
        <v>2</v>
      </c>
      <c r="H11" s="24">
        <f t="shared" si="2"/>
        <v>26361</v>
      </c>
      <c r="I11" s="25">
        <v>77405</v>
      </c>
      <c r="J11" s="25">
        <v>385</v>
      </c>
      <c r="K11" s="22">
        <v>825</v>
      </c>
      <c r="L11" s="24">
        <f t="shared" si="3"/>
        <v>104151</v>
      </c>
      <c r="M11" s="12"/>
      <c r="N11" s="88"/>
      <c r="O11" s="84"/>
      <c r="P11" s="85" t="s">
        <v>26</v>
      </c>
      <c r="Q11" s="65" t="s">
        <v>27</v>
      </c>
      <c r="R11" s="22">
        <v>123954</v>
      </c>
      <c r="S11" s="23">
        <v>23</v>
      </c>
      <c r="T11" s="24">
        <f t="shared" si="0"/>
        <v>123977</v>
      </c>
      <c r="U11" s="25">
        <v>235483</v>
      </c>
      <c r="V11" s="25">
        <v>1713</v>
      </c>
      <c r="W11" s="22">
        <v>2191</v>
      </c>
      <c r="X11" s="24">
        <f t="shared" si="1"/>
        <v>361173</v>
      </c>
    </row>
    <row r="12" spans="1:24" s="17" customFormat="1" ht="8.4499999999999993" customHeight="1" x14ac:dyDescent="0.15">
      <c r="A12" s="11"/>
      <c r="B12" s="112"/>
      <c r="C12" s="79" t="s">
        <v>28</v>
      </c>
      <c r="D12" s="80"/>
      <c r="E12" s="81"/>
      <c r="F12" s="22">
        <v>24412</v>
      </c>
      <c r="G12" s="23">
        <v>3</v>
      </c>
      <c r="H12" s="24">
        <f t="shared" si="2"/>
        <v>24415</v>
      </c>
      <c r="I12" s="25">
        <v>62979</v>
      </c>
      <c r="J12" s="25">
        <v>408</v>
      </c>
      <c r="K12" s="22">
        <v>737</v>
      </c>
      <c r="L12" s="24">
        <f t="shared" si="3"/>
        <v>87802</v>
      </c>
      <c r="M12" s="12"/>
      <c r="N12" s="88"/>
      <c r="O12" s="84"/>
      <c r="P12" s="86"/>
      <c r="Q12" s="65" t="s">
        <v>29</v>
      </c>
      <c r="R12" s="28">
        <v>25213</v>
      </c>
      <c r="S12" s="29">
        <v>5</v>
      </c>
      <c r="T12" s="24">
        <f t="shared" si="0"/>
        <v>25218</v>
      </c>
      <c r="U12" s="30">
        <v>56371</v>
      </c>
      <c r="V12" s="30">
        <v>377</v>
      </c>
      <c r="W12" s="28">
        <v>501</v>
      </c>
      <c r="X12" s="24">
        <f t="shared" si="1"/>
        <v>81966</v>
      </c>
    </row>
    <row r="13" spans="1:24" s="17" customFormat="1" ht="8.4499999999999993" customHeight="1" x14ac:dyDescent="0.15">
      <c r="A13" s="11"/>
      <c r="B13" s="112"/>
      <c r="C13" s="103" t="s">
        <v>30</v>
      </c>
      <c r="D13" s="104"/>
      <c r="E13" s="105"/>
      <c r="F13" s="31">
        <f>SUM(F6:F12)</f>
        <v>254592</v>
      </c>
      <c r="G13" s="32">
        <f>SUM(G6:G12)</f>
        <v>21</v>
      </c>
      <c r="H13" s="33">
        <f t="shared" si="2"/>
        <v>254613</v>
      </c>
      <c r="I13" s="34">
        <f>SUM(I6:I12)</f>
        <v>905715</v>
      </c>
      <c r="J13" s="34">
        <f>SUM(J6:J12)</f>
        <v>6673</v>
      </c>
      <c r="K13" s="31">
        <f>SUM(K6:K12)</f>
        <v>13951</v>
      </c>
      <c r="L13" s="33">
        <f t="shared" si="3"/>
        <v>1167001</v>
      </c>
      <c r="M13" s="12"/>
      <c r="N13" s="88"/>
      <c r="O13" s="84"/>
      <c r="P13" s="86"/>
      <c r="Q13" s="65" t="s">
        <v>10</v>
      </c>
      <c r="R13" s="26">
        <f>SUM(R11:R12)</f>
        <v>149167</v>
      </c>
      <c r="S13" s="23">
        <f>SUM(S11:S12)</f>
        <v>28</v>
      </c>
      <c r="T13" s="24">
        <f t="shared" si="0"/>
        <v>149195</v>
      </c>
      <c r="U13" s="22">
        <f>SUM(U11:U12)</f>
        <v>291854</v>
      </c>
      <c r="V13" s="22">
        <f>SUM(V11:V12)</f>
        <v>2090</v>
      </c>
      <c r="W13" s="22">
        <f>SUM(W11:W12)</f>
        <v>2692</v>
      </c>
      <c r="X13" s="24">
        <f t="shared" si="1"/>
        <v>443139</v>
      </c>
    </row>
    <row r="14" spans="1:24" s="17" customFormat="1" ht="8.4499999999999993" customHeight="1" x14ac:dyDescent="0.15">
      <c r="A14" s="11"/>
      <c r="B14" s="87" t="s">
        <v>31</v>
      </c>
      <c r="C14" s="106" t="s">
        <v>32</v>
      </c>
      <c r="D14" s="108" t="s">
        <v>33</v>
      </c>
      <c r="E14" s="109"/>
      <c r="F14" s="22">
        <v>81895</v>
      </c>
      <c r="G14" s="23">
        <v>3</v>
      </c>
      <c r="H14" s="24">
        <f t="shared" si="2"/>
        <v>81898</v>
      </c>
      <c r="I14" s="25">
        <v>203633</v>
      </c>
      <c r="J14" s="25">
        <v>1569</v>
      </c>
      <c r="K14" s="22">
        <v>1370</v>
      </c>
      <c r="L14" s="24">
        <f t="shared" si="3"/>
        <v>287100</v>
      </c>
      <c r="M14" s="12"/>
      <c r="N14" s="89"/>
      <c r="O14" s="103" t="s">
        <v>30</v>
      </c>
      <c r="P14" s="104"/>
      <c r="Q14" s="105"/>
      <c r="R14" s="35">
        <f>SUM(R4:R6,R9:R10,R13)</f>
        <v>671550</v>
      </c>
      <c r="S14" s="32">
        <f>SUM(S4:S6,S9:S10,S13)</f>
        <v>100</v>
      </c>
      <c r="T14" s="33">
        <f t="shared" si="0"/>
        <v>671650</v>
      </c>
      <c r="U14" s="31">
        <f>SUM(U4:U6,U9:U10,U13)</f>
        <v>1747345</v>
      </c>
      <c r="V14" s="31">
        <f>SUM(V4:V6,V9:V10,V13)</f>
        <v>10711</v>
      </c>
      <c r="W14" s="31">
        <f>SUM(W4:W6,W9:W10,W13)</f>
        <v>12978</v>
      </c>
      <c r="X14" s="33">
        <f t="shared" si="1"/>
        <v>2429706</v>
      </c>
    </row>
    <row r="15" spans="1:24" s="17" customFormat="1" ht="8.4499999999999993" customHeight="1" x14ac:dyDescent="0.15">
      <c r="A15" s="11"/>
      <c r="B15" s="88"/>
      <c r="C15" s="107"/>
      <c r="D15" s="101" t="s">
        <v>34</v>
      </c>
      <c r="E15" s="102"/>
      <c r="F15" s="22">
        <v>50105</v>
      </c>
      <c r="G15" s="23">
        <v>0</v>
      </c>
      <c r="H15" s="24">
        <f t="shared" si="2"/>
        <v>50105</v>
      </c>
      <c r="I15" s="25">
        <v>117247</v>
      </c>
      <c r="J15" s="25">
        <v>827</v>
      </c>
      <c r="K15" s="22">
        <v>757</v>
      </c>
      <c r="L15" s="24">
        <f t="shared" si="3"/>
        <v>168179</v>
      </c>
      <c r="M15" s="12"/>
      <c r="N15" s="87" t="s">
        <v>35</v>
      </c>
      <c r="O15" s="93" t="s">
        <v>36</v>
      </c>
      <c r="P15" s="94"/>
      <c r="Q15" s="95"/>
      <c r="R15" s="13">
        <v>77979</v>
      </c>
      <c r="S15" s="14">
        <v>4</v>
      </c>
      <c r="T15" s="15">
        <f t="shared" si="0"/>
        <v>77983</v>
      </c>
      <c r="U15" s="16">
        <v>207859</v>
      </c>
      <c r="V15" s="16">
        <v>1205</v>
      </c>
      <c r="W15" s="13">
        <v>1230</v>
      </c>
      <c r="X15" s="15">
        <f t="shared" si="1"/>
        <v>287047</v>
      </c>
    </row>
    <row r="16" spans="1:24" s="17" customFormat="1" ht="8.4499999999999993" customHeight="1" x14ac:dyDescent="0.15">
      <c r="A16" s="11"/>
      <c r="B16" s="88"/>
      <c r="C16" s="84" t="s">
        <v>37</v>
      </c>
      <c r="D16" s="110" t="s">
        <v>38</v>
      </c>
      <c r="E16" s="111"/>
      <c r="F16" s="22">
        <v>78397</v>
      </c>
      <c r="G16" s="23">
        <v>9</v>
      </c>
      <c r="H16" s="24">
        <f t="shared" si="2"/>
        <v>78406</v>
      </c>
      <c r="I16" s="25">
        <v>148050</v>
      </c>
      <c r="J16" s="25">
        <v>992</v>
      </c>
      <c r="K16" s="22">
        <v>1142</v>
      </c>
      <c r="L16" s="24">
        <f t="shared" si="3"/>
        <v>227448</v>
      </c>
      <c r="M16" s="12"/>
      <c r="N16" s="88"/>
      <c r="O16" s="97" t="s">
        <v>39</v>
      </c>
      <c r="P16" s="100" t="s">
        <v>40</v>
      </c>
      <c r="Q16" s="81"/>
      <c r="R16" s="22">
        <v>146295</v>
      </c>
      <c r="S16" s="23">
        <v>26</v>
      </c>
      <c r="T16" s="24">
        <f t="shared" si="0"/>
        <v>146321</v>
      </c>
      <c r="U16" s="25">
        <v>460233</v>
      </c>
      <c r="V16" s="25">
        <v>2574</v>
      </c>
      <c r="W16" s="22">
        <v>3060</v>
      </c>
      <c r="X16" s="24">
        <f t="shared" si="1"/>
        <v>609128</v>
      </c>
    </row>
    <row r="17" spans="1:24" s="17" customFormat="1" ht="8.4499999999999993" customHeight="1" x14ac:dyDescent="0.15">
      <c r="A17" s="11"/>
      <c r="B17" s="88"/>
      <c r="C17" s="84"/>
      <c r="D17" s="101" t="s">
        <v>41</v>
      </c>
      <c r="E17" s="102"/>
      <c r="F17" s="22">
        <v>29859</v>
      </c>
      <c r="G17" s="23">
        <v>1</v>
      </c>
      <c r="H17" s="24">
        <f t="shared" si="2"/>
        <v>29860</v>
      </c>
      <c r="I17" s="25">
        <v>94167</v>
      </c>
      <c r="J17" s="25">
        <v>600</v>
      </c>
      <c r="K17" s="22">
        <v>811</v>
      </c>
      <c r="L17" s="24">
        <f t="shared" si="3"/>
        <v>124627</v>
      </c>
      <c r="M17" s="12"/>
      <c r="N17" s="88"/>
      <c r="O17" s="98"/>
      <c r="P17" s="100" t="s">
        <v>42</v>
      </c>
      <c r="Q17" s="81"/>
      <c r="R17" s="22">
        <v>22020</v>
      </c>
      <c r="S17" s="23">
        <v>5</v>
      </c>
      <c r="T17" s="24">
        <f t="shared" si="0"/>
        <v>22025</v>
      </c>
      <c r="U17" s="25">
        <v>38998</v>
      </c>
      <c r="V17" s="25">
        <v>294</v>
      </c>
      <c r="W17" s="22">
        <v>289</v>
      </c>
      <c r="X17" s="24">
        <f t="shared" si="1"/>
        <v>61317</v>
      </c>
    </row>
    <row r="18" spans="1:24" s="17" customFormat="1" ht="8.4499999999999993" customHeight="1" x14ac:dyDescent="0.15">
      <c r="A18" s="11"/>
      <c r="B18" s="88"/>
      <c r="C18" s="84"/>
      <c r="D18" s="101" t="s">
        <v>43</v>
      </c>
      <c r="E18" s="102"/>
      <c r="F18" s="22">
        <v>34257</v>
      </c>
      <c r="G18" s="23">
        <v>1</v>
      </c>
      <c r="H18" s="24">
        <f t="shared" si="2"/>
        <v>34258</v>
      </c>
      <c r="I18" s="25">
        <v>70925</v>
      </c>
      <c r="J18" s="25">
        <v>400</v>
      </c>
      <c r="K18" s="22">
        <v>460</v>
      </c>
      <c r="L18" s="24">
        <f t="shared" si="3"/>
        <v>105583</v>
      </c>
      <c r="M18" s="12"/>
      <c r="N18" s="88"/>
      <c r="O18" s="99"/>
      <c r="P18" s="100" t="s">
        <v>10</v>
      </c>
      <c r="Q18" s="81"/>
      <c r="R18" s="22">
        <f>SUM(R16:R17)</f>
        <v>168315</v>
      </c>
      <c r="S18" s="23">
        <f>SUM(S16:S17)</f>
        <v>31</v>
      </c>
      <c r="T18" s="24">
        <f t="shared" si="0"/>
        <v>168346</v>
      </c>
      <c r="U18" s="25">
        <f>SUM(U16:U17)</f>
        <v>499231</v>
      </c>
      <c r="V18" s="25">
        <f>SUM(V16:V17)</f>
        <v>2868</v>
      </c>
      <c r="W18" s="22">
        <f>SUM(W16:W17)</f>
        <v>3349</v>
      </c>
      <c r="X18" s="24">
        <f t="shared" si="1"/>
        <v>670445</v>
      </c>
    </row>
    <row r="19" spans="1:24" s="17" customFormat="1" ht="8.4499999999999993" customHeight="1" x14ac:dyDescent="0.15">
      <c r="A19" s="11"/>
      <c r="B19" s="88"/>
      <c r="C19" s="84"/>
      <c r="D19" s="113" t="s">
        <v>10</v>
      </c>
      <c r="E19" s="114"/>
      <c r="F19" s="26">
        <f>SUM(F16:F18)</f>
        <v>142513</v>
      </c>
      <c r="G19" s="23">
        <f>SUM(G16:G18)</f>
        <v>11</v>
      </c>
      <c r="H19" s="24">
        <f t="shared" si="2"/>
        <v>142524</v>
      </c>
      <c r="I19" s="25">
        <f>SUM(I16:I18)</f>
        <v>313142</v>
      </c>
      <c r="J19" s="25">
        <f>SUM(J16:J18)</f>
        <v>1992</v>
      </c>
      <c r="K19" s="22">
        <f>SUM(K16:K18)</f>
        <v>2413</v>
      </c>
      <c r="L19" s="24">
        <f>SUM(H19:J19)</f>
        <v>457658</v>
      </c>
      <c r="M19" s="12"/>
      <c r="N19" s="88"/>
      <c r="O19" s="115" t="s">
        <v>44</v>
      </c>
      <c r="P19" s="101" t="s">
        <v>45</v>
      </c>
      <c r="Q19" s="102"/>
      <c r="R19" s="22">
        <v>74499</v>
      </c>
      <c r="S19" s="23">
        <v>14</v>
      </c>
      <c r="T19" s="24">
        <f t="shared" si="0"/>
        <v>74513</v>
      </c>
      <c r="U19" s="25">
        <v>257520</v>
      </c>
      <c r="V19" s="25">
        <v>1294</v>
      </c>
      <c r="W19" s="22">
        <v>1894</v>
      </c>
      <c r="X19" s="24">
        <f t="shared" si="1"/>
        <v>333327</v>
      </c>
    </row>
    <row r="20" spans="1:24" s="17" customFormat="1" ht="8.4499999999999993" customHeight="1" x14ac:dyDescent="0.15">
      <c r="A20" s="11"/>
      <c r="B20" s="88"/>
      <c r="C20" s="115" t="s">
        <v>46</v>
      </c>
      <c r="D20" s="101" t="s">
        <v>31</v>
      </c>
      <c r="E20" s="102"/>
      <c r="F20" s="22">
        <v>124659</v>
      </c>
      <c r="G20" s="23">
        <v>10</v>
      </c>
      <c r="H20" s="24">
        <f t="shared" si="2"/>
        <v>124669</v>
      </c>
      <c r="I20" s="25">
        <v>318628</v>
      </c>
      <c r="J20" s="25">
        <v>2676</v>
      </c>
      <c r="K20" s="22">
        <v>2291</v>
      </c>
      <c r="L20" s="24">
        <f t="shared" si="3"/>
        <v>445973</v>
      </c>
      <c r="M20" s="12"/>
      <c r="N20" s="88"/>
      <c r="O20" s="116"/>
      <c r="P20" s="101" t="s">
        <v>47</v>
      </c>
      <c r="Q20" s="102"/>
      <c r="R20" s="22">
        <v>99508</v>
      </c>
      <c r="S20" s="23">
        <v>14</v>
      </c>
      <c r="T20" s="24">
        <f t="shared" si="0"/>
        <v>99522</v>
      </c>
      <c r="U20" s="25">
        <v>350981</v>
      </c>
      <c r="V20" s="25">
        <v>1359</v>
      </c>
      <c r="W20" s="22">
        <v>2653</v>
      </c>
      <c r="X20" s="24">
        <f t="shared" si="1"/>
        <v>451862</v>
      </c>
    </row>
    <row r="21" spans="1:24" s="17" customFormat="1" ht="8.4499999999999993" customHeight="1" x14ac:dyDescent="0.15">
      <c r="A21" s="11"/>
      <c r="B21" s="88"/>
      <c r="C21" s="116"/>
      <c r="D21" s="101" t="s">
        <v>48</v>
      </c>
      <c r="E21" s="102"/>
      <c r="F21" s="22">
        <v>32658</v>
      </c>
      <c r="G21" s="23">
        <v>4</v>
      </c>
      <c r="H21" s="24">
        <f t="shared" si="2"/>
        <v>32662</v>
      </c>
      <c r="I21" s="25">
        <v>145622</v>
      </c>
      <c r="J21" s="25">
        <v>981</v>
      </c>
      <c r="K21" s="22">
        <v>2546</v>
      </c>
      <c r="L21" s="24">
        <f t="shared" si="3"/>
        <v>179265</v>
      </c>
      <c r="M21" s="12"/>
      <c r="N21" s="88"/>
      <c r="O21" s="116"/>
      <c r="P21" s="117" t="s">
        <v>49</v>
      </c>
      <c r="Q21" s="65" t="s">
        <v>49</v>
      </c>
      <c r="R21" s="28">
        <v>17086</v>
      </c>
      <c r="S21" s="29">
        <v>1</v>
      </c>
      <c r="T21" s="36">
        <f t="shared" si="0"/>
        <v>17087</v>
      </c>
      <c r="U21" s="30">
        <v>57695</v>
      </c>
      <c r="V21" s="30">
        <v>329</v>
      </c>
      <c r="W21" s="28">
        <v>655</v>
      </c>
      <c r="X21" s="36">
        <f t="shared" si="1"/>
        <v>75111</v>
      </c>
    </row>
    <row r="22" spans="1:24" s="17" customFormat="1" ht="8.4499999999999993" customHeight="1" x14ac:dyDescent="0.15">
      <c r="A22" s="11"/>
      <c r="B22" s="88"/>
      <c r="C22" s="107"/>
      <c r="D22" s="101" t="s">
        <v>10</v>
      </c>
      <c r="E22" s="102"/>
      <c r="F22" s="26">
        <f>SUM(F20:F21)</f>
        <v>157317</v>
      </c>
      <c r="G22" s="23">
        <f>SUM(G20:G21)</f>
        <v>14</v>
      </c>
      <c r="H22" s="24">
        <f t="shared" si="2"/>
        <v>157331</v>
      </c>
      <c r="I22" s="22">
        <f>SUM(I20:I21)</f>
        <v>464250</v>
      </c>
      <c r="J22" s="22">
        <f>SUM(J20:J21)</f>
        <v>3657</v>
      </c>
      <c r="K22" s="22">
        <f>SUM(K20:K21)</f>
        <v>4837</v>
      </c>
      <c r="L22" s="24">
        <f t="shared" si="3"/>
        <v>625238</v>
      </c>
      <c r="M22" s="12"/>
      <c r="N22" s="88"/>
      <c r="O22" s="116"/>
      <c r="P22" s="118"/>
      <c r="Q22" s="65" t="s">
        <v>50</v>
      </c>
      <c r="R22" s="28">
        <v>36444</v>
      </c>
      <c r="S22" s="29">
        <v>3</v>
      </c>
      <c r="T22" s="36">
        <f t="shared" si="0"/>
        <v>36447</v>
      </c>
      <c r="U22" s="30">
        <v>89198</v>
      </c>
      <c r="V22" s="30">
        <v>597</v>
      </c>
      <c r="W22" s="28">
        <v>695</v>
      </c>
      <c r="X22" s="36">
        <f t="shared" si="1"/>
        <v>126242</v>
      </c>
    </row>
    <row r="23" spans="1:24" s="17" customFormat="1" ht="8.4499999999999993" customHeight="1" x14ac:dyDescent="0.15">
      <c r="A23" s="11"/>
      <c r="B23" s="88"/>
      <c r="C23" s="120" t="s">
        <v>51</v>
      </c>
      <c r="D23" s="121"/>
      <c r="E23" s="102"/>
      <c r="F23" s="22">
        <v>120714</v>
      </c>
      <c r="G23" s="23">
        <v>6</v>
      </c>
      <c r="H23" s="24">
        <f t="shared" si="2"/>
        <v>120720</v>
      </c>
      <c r="I23" s="25">
        <v>247275</v>
      </c>
      <c r="J23" s="25">
        <v>1941</v>
      </c>
      <c r="K23" s="22">
        <v>1879</v>
      </c>
      <c r="L23" s="24">
        <f t="shared" si="3"/>
        <v>369936</v>
      </c>
      <c r="M23" s="12"/>
      <c r="N23" s="88"/>
      <c r="O23" s="116"/>
      <c r="P23" s="118"/>
      <c r="Q23" s="65" t="s">
        <v>52</v>
      </c>
      <c r="R23" s="28">
        <v>41128</v>
      </c>
      <c r="S23" s="29">
        <v>8</v>
      </c>
      <c r="T23" s="36">
        <f t="shared" si="0"/>
        <v>41136</v>
      </c>
      <c r="U23" s="30">
        <v>137478</v>
      </c>
      <c r="V23" s="30">
        <v>745</v>
      </c>
      <c r="W23" s="28">
        <v>885</v>
      </c>
      <c r="X23" s="36">
        <f t="shared" si="1"/>
        <v>179359</v>
      </c>
    </row>
    <row r="24" spans="1:24" s="17" customFormat="1" ht="8.4499999999999993" customHeight="1" x14ac:dyDescent="0.15">
      <c r="A24" s="11"/>
      <c r="B24" s="88"/>
      <c r="C24" s="115" t="s">
        <v>53</v>
      </c>
      <c r="D24" s="101" t="s">
        <v>54</v>
      </c>
      <c r="E24" s="102"/>
      <c r="F24" s="22">
        <v>91256</v>
      </c>
      <c r="G24" s="23">
        <v>6</v>
      </c>
      <c r="H24" s="24">
        <f t="shared" si="2"/>
        <v>91262</v>
      </c>
      <c r="I24" s="25">
        <v>208810</v>
      </c>
      <c r="J24" s="25">
        <v>1616</v>
      </c>
      <c r="K24" s="22">
        <v>1533</v>
      </c>
      <c r="L24" s="24">
        <f t="shared" si="3"/>
        <v>301688</v>
      </c>
      <c r="M24" s="12"/>
      <c r="N24" s="88"/>
      <c r="O24" s="107"/>
      <c r="P24" s="119"/>
      <c r="Q24" s="65" t="s">
        <v>10</v>
      </c>
      <c r="R24" s="22">
        <f>SUM(R21:R23)</f>
        <v>94658</v>
      </c>
      <c r="S24" s="23">
        <f>SUM(S21:S23)</f>
        <v>12</v>
      </c>
      <c r="T24" s="24">
        <f t="shared" si="0"/>
        <v>94670</v>
      </c>
      <c r="U24" s="25">
        <f>SUM(U21:U23)</f>
        <v>284371</v>
      </c>
      <c r="V24" s="25">
        <f>SUM(V21:V23)</f>
        <v>1671</v>
      </c>
      <c r="W24" s="22">
        <f>SUM(W21:W23)</f>
        <v>2235</v>
      </c>
      <c r="X24" s="24">
        <f t="shared" si="1"/>
        <v>380712</v>
      </c>
    </row>
    <row r="25" spans="1:24" s="17" customFormat="1" ht="8.4499999999999993" customHeight="1" x14ac:dyDescent="0.15">
      <c r="A25" s="11"/>
      <c r="B25" s="88"/>
      <c r="C25" s="107"/>
      <c r="D25" s="101" t="s">
        <v>55</v>
      </c>
      <c r="E25" s="102"/>
      <c r="F25" s="22">
        <v>32552</v>
      </c>
      <c r="G25" s="23">
        <v>1</v>
      </c>
      <c r="H25" s="24">
        <f t="shared" si="2"/>
        <v>32553</v>
      </c>
      <c r="I25" s="25">
        <v>76088</v>
      </c>
      <c r="J25" s="25">
        <v>721</v>
      </c>
      <c r="K25" s="22">
        <v>404</v>
      </c>
      <c r="L25" s="24">
        <f t="shared" si="3"/>
        <v>109362</v>
      </c>
      <c r="M25" s="12"/>
      <c r="N25" s="88"/>
      <c r="O25" s="115" t="s">
        <v>56</v>
      </c>
      <c r="P25" s="101" t="s">
        <v>57</v>
      </c>
      <c r="Q25" s="102"/>
      <c r="R25" s="22">
        <v>125137</v>
      </c>
      <c r="S25" s="23">
        <v>31</v>
      </c>
      <c r="T25" s="36">
        <f t="shared" si="0"/>
        <v>125168</v>
      </c>
      <c r="U25" s="25">
        <v>477270</v>
      </c>
      <c r="V25" s="25">
        <v>3714</v>
      </c>
      <c r="W25" s="22">
        <v>7819</v>
      </c>
      <c r="X25" s="36">
        <f t="shared" si="1"/>
        <v>606152</v>
      </c>
    </row>
    <row r="26" spans="1:24" s="17" customFormat="1" ht="8.4499999999999993" customHeight="1" x14ac:dyDescent="0.15">
      <c r="A26" s="11"/>
      <c r="B26" s="88"/>
      <c r="C26" s="115" t="s">
        <v>58</v>
      </c>
      <c r="D26" s="117" t="s">
        <v>59</v>
      </c>
      <c r="E26" s="65" t="s">
        <v>60</v>
      </c>
      <c r="F26" s="22">
        <v>94290</v>
      </c>
      <c r="G26" s="23">
        <v>4</v>
      </c>
      <c r="H26" s="24">
        <f t="shared" si="2"/>
        <v>94294</v>
      </c>
      <c r="I26" s="25">
        <v>215993</v>
      </c>
      <c r="J26" s="25">
        <v>1539</v>
      </c>
      <c r="K26" s="22">
        <v>1472</v>
      </c>
      <c r="L26" s="24">
        <f t="shared" si="3"/>
        <v>311826</v>
      </c>
      <c r="M26" s="12"/>
      <c r="N26" s="88"/>
      <c r="O26" s="116"/>
      <c r="P26" s="101" t="s">
        <v>61</v>
      </c>
      <c r="Q26" s="102"/>
      <c r="R26" s="22">
        <v>64096</v>
      </c>
      <c r="S26" s="23">
        <v>8</v>
      </c>
      <c r="T26" s="24">
        <f t="shared" si="0"/>
        <v>64104</v>
      </c>
      <c r="U26" s="25">
        <v>179307</v>
      </c>
      <c r="V26" s="25">
        <v>775</v>
      </c>
      <c r="W26" s="22">
        <v>1307</v>
      </c>
      <c r="X26" s="36">
        <f t="shared" si="1"/>
        <v>244186</v>
      </c>
    </row>
    <row r="27" spans="1:24" s="17" customFormat="1" ht="8.4499999999999993" customHeight="1" x14ac:dyDescent="0.15">
      <c r="A27" s="11"/>
      <c r="B27" s="88"/>
      <c r="C27" s="116"/>
      <c r="D27" s="118"/>
      <c r="E27" s="65" t="s">
        <v>62</v>
      </c>
      <c r="F27" s="22">
        <v>34462</v>
      </c>
      <c r="G27" s="23">
        <v>2</v>
      </c>
      <c r="H27" s="24">
        <f t="shared" si="2"/>
        <v>34464</v>
      </c>
      <c r="I27" s="25">
        <v>61338</v>
      </c>
      <c r="J27" s="25">
        <v>790</v>
      </c>
      <c r="K27" s="22">
        <v>572</v>
      </c>
      <c r="L27" s="24">
        <f t="shared" si="3"/>
        <v>96592</v>
      </c>
      <c r="M27" s="12"/>
      <c r="N27" s="88"/>
      <c r="O27" s="116"/>
      <c r="P27" s="117" t="s">
        <v>63</v>
      </c>
      <c r="Q27" s="65" t="s">
        <v>63</v>
      </c>
      <c r="R27" s="22">
        <v>45051</v>
      </c>
      <c r="S27" s="23">
        <v>10</v>
      </c>
      <c r="T27" s="24">
        <f t="shared" si="0"/>
        <v>45061</v>
      </c>
      <c r="U27" s="25">
        <v>158565</v>
      </c>
      <c r="V27" s="25">
        <v>874</v>
      </c>
      <c r="W27" s="22">
        <v>1414</v>
      </c>
      <c r="X27" s="36">
        <f t="shared" si="1"/>
        <v>204500</v>
      </c>
    </row>
    <row r="28" spans="1:24" s="17" customFormat="1" ht="8.4499999999999993" customHeight="1" x14ac:dyDescent="0.15">
      <c r="A28" s="11"/>
      <c r="B28" s="88"/>
      <c r="C28" s="116"/>
      <c r="D28" s="118"/>
      <c r="E28" s="65" t="s">
        <v>64</v>
      </c>
      <c r="F28" s="26">
        <v>22185</v>
      </c>
      <c r="G28" s="23">
        <v>1</v>
      </c>
      <c r="H28" s="24">
        <f t="shared" si="2"/>
        <v>22186</v>
      </c>
      <c r="I28" s="26">
        <v>70605</v>
      </c>
      <c r="J28" s="26">
        <v>511</v>
      </c>
      <c r="K28" s="22">
        <v>752</v>
      </c>
      <c r="L28" s="24">
        <f t="shared" si="3"/>
        <v>93302</v>
      </c>
      <c r="M28" s="12"/>
      <c r="N28" s="88"/>
      <c r="O28" s="116"/>
      <c r="P28" s="118"/>
      <c r="Q28" s="65" t="s">
        <v>65</v>
      </c>
      <c r="R28" s="22">
        <v>22362</v>
      </c>
      <c r="S28" s="23">
        <v>6</v>
      </c>
      <c r="T28" s="24">
        <f t="shared" si="0"/>
        <v>22368</v>
      </c>
      <c r="U28" s="25">
        <v>87298</v>
      </c>
      <c r="V28" s="25">
        <v>365</v>
      </c>
      <c r="W28" s="22">
        <v>878</v>
      </c>
      <c r="X28" s="36">
        <f t="shared" si="1"/>
        <v>110031</v>
      </c>
    </row>
    <row r="29" spans="1:24" s="17" customFormat="1" ht="8.4499999999999993" customHeight="1" x14ac:dyDescent="0.15">
      <c r="A29" s="11"/>
      <c r="B29" s="88"/>
      <c r="C29" s="116"/>
      <c r="D29" s="119"/>
      <c r="E29" s="65" t="s">
        <v>10</v>
      </c>
      <c r="F29" s="26">
        <f>SUM(F26:F28)</f>
        <v>150937</v>
      </c>
      <c r="G29" s="23">
        <f>SUM(G26:G28)</f>
        <v>7</v>
      </c>
      <c r="H29" s="24">
        <f t="shared" si="2"/>
        <v>150944</v>
      </c>
      <c r="I29" s="22">
        <f>SUM(I26:I28)</f>
        <v>347936</v>
      </c>
      <c r="J29" s="22">
        <f>SUM(J26:J28)</f>
        <v>2840</v>
      </c>
      <c r="K29" s="22">
        <f>SUM(K26:K28)</f>
        <v>2796</v>
      </c>
      <c r="L29" s="24">
        <f t="shared" si="3"/>
        <v>501720</v>
      </c>
      <c r="M29" s="12"/>
      <c r="N29" s="88"/>
      <c r="O29" s="116"/>
      <c r="P29" s="118"/>
      <c r="Q29" s="65" t="s">
        <v>66</v>
      </c>
      <c r="R29" s="22">
        <v>24459</v>
      </c>
      <c r="S29" s="23">
        <v>9</v>
      </c>
      <c r="T29" s="24">
        <f t="shared" si="0"/>
        <v>24468</v>
      </c>
      <c r="U29" s="25">
        <v>79636</v>
      </c>
      <c r="V29" s="25">
        <v>451</v>
      </c>
      <c r="W29" s="22">
        <v>708</v>
      </c>
      <c r="X29" s="36">
        <f t="shared" si="1"/>
        <v>104555</v>
      </c>
    </row>
    <row r="30" spans="1:24" s="17" customFormat="1" ht="8.4499999999999993" customHeight="1" x14ac:dyDescent="0.15">
      <c r="A30" s="11"/>
      <c r="B30" s="88"/>
      <c r="C30" s="107"/>
      <c r="D30" s="101" t="s">
        <v>186</v>
      </c>
      <c r="E30" s="102"/>
      <c r="F30" s="22">
        <v>45727</v>
      </c>
      <c r="G30" s="23">
        <v>1</v>
      </c>
      <c r="H30" s="24">
        <f t="shared" si="2"/>
        <v>45728</v>
      </c>
      <c r="I30" s="25">
        <v>109071</v>
      </c>
      <c r="J30" s="25">
        <v>685</v>
      </c>
      <c r="K30" s="22">
        <v>773</v>
      </c>
      <c r="L30" s="24">
        <f t="shared" si="3"/>
        <v>155484</v>
      </c>
      <c r="M30" s="12"/>
      <c r="N30" s="88"/>
      <c r="O30" s="116"/>
      <c r="P30" s="119"/>
      <c r="Q30" s="65" t="s">
        <v>10</v>
      </c>
      <c r="R30" s="26">
        <f>SUM(R27:R29)</f>
        <v>91872</v>
      </c>
      <c r="S30" s="23">
        <f>SUM(S27:S29)</f>
        <v>25</v>
      </c>
      <c r="T30" s="24">
        <f t="shared" si="0"/>
        <v>91897</v>
      </c>
      <c r="U30" s="22">
        <f>SUM(U27:U29)</f>
        <v>325499</v>
      </c>
      <c r="V30" s="22">
        <f>SUM(V27:V29)</f>
        <v>1690</v>
      </c>
      <c r="W30" s="22">
        <f>SUM(W27:W29)</f>
        <v>3000</v>
      </c>
      <c r="X30" s="24">
        <f t="shared" si="1"/>
        <v>419086</v>
      </c>
    </row>
    <row r="31" spans="1:24" s="17" customFormat="1" ht="8.4499999999999993" customHeight="1" x14ac:dyDescent="0.15">
      <c r="A31" s="11"/>
      <c r="B31" s="88"/>
      <c r="C31" s="124" t="s">
        <v>30</v>
      </c>
      <c r="D31" s="125"/>
      <c r="E31" s="126"/>
      <c r="F31" s="35">
        <f>SUM(F14:F15,F19,F22:F25,F29:F30)</f>
        <v>873016</v>
      </c>
      <c r="G31" s="32">
        <f>SUM(G14:G15,G19,G22:G25,G29:G30)</f>
        <v>49</v>
      </c>
      <c r="H31" s="33">
        <f t="shared" si="2"/>
        <v>873065</v>
      </c>
      <c r="I31" s="31">
        <f>SUM(I14:I15,I19,I22:I25,I29:I30)</f>
        <v>2087452</v>
      </c>
      <c r="J31" s="31">
        <f>SUM(J14:J15,J19,J22:J25,J29:J30)</f>
        <v>15848</v>
      </c>
      <c r="K31" s="31">
        <f>SUM(K14:K15,K19,K22:K25,K29:K30)</f>
        <v>16762</v>
      </c>
      <c r="L31" s="37">
        <f t="shared" si="3"/>
        <v>2976365</v>
      </c>
      <c r="M31" s="12"/>
      <c r="N31" s="88"/>
      <c r="O31" s="116"/>
      <c r="P31" s="117" t="s">
        <v>68</v>
      </c>
      <c r="Q31" s="65" t="s">
        <v>69</v>
      </c>
      <c r="R31" s="22">
        <v>40845</v>
      </c>
      <c r="S31" s="23">
        <v>10</v>
      </c>
      <c r="T31" s="24">
        <f t="shared" si="0"/>
        <v>40855</v>
      </c>
      <c r="U31" s="25">
        <v>179768</v>
      </c>
      <c r="V31" s="25">
        <v>1118</v>
      </c>
      <c r="W31" s="22">
        <v>2310</v>
      </c>
      <c r="X31" s="36">
        <f t="shared" si="1"/>
        <v>221741</v>
      </c>
    </row>
    <row r="32" spans="1:24" s="17" customFormat="1" ht="8.4499999999999993" customHeight="1" x14ac:dyDescent="0.15">
      <c r="A32" s="38"/>
      <c r="B32" s="87" t="s">
        <v>70</v>
      </c>
      <c r="C32" s="106" t="s">
        <v>71</v>
      </c>
      <c r="D32" s="108" t="s">
        <v>72</v>
      </c>
      <c r="E32" s="109"/>
      <c r="F32" s="22">
        <v>131780</v>
      </c>
      <c r="G32" s="23">
        <v>12</v>
      </c>
      <c r="H32" s="24">
        <f t="shared" si="2"/>
        <v>131792</v>
      </c>
      <c r="I32" s="25">
        <v>324332</v>
      </c>
      <c r="J32" s="25">
        <v>1768</v>
      </c>
      <c r="K32" s="22">
        <v>2224</v>
      </c>
      <c r="L32" s="24">
        <f t="shared" si="3"/>
        <v>457892</v>
      </c>
      <c r="M32" s="12"/>
      <c r="N32" s="88"/>
      <c r="O32" s="116"/>
      <c r="P32" s="118"/>
      <c r="Q32" s="65" t="s">
        <v>73</v>
      </c>
      <c r="R32" s="22">
        <v>13625</v>
      </c>
      <c r="S32" s="23">
        <v>6</v>
      </c>
      <c r="T32" s="24">
        <f t="shared" si="0"/>
        <v>13631</v>
      </c>
      <c r="U32" s="25">
        <v>77640</v>
      </c>
      <c r="V32" s="25">
        <v>532</v>
      </c>
      <c r="W32" s="22">
        <v>892</v>
      </c>
      <c r="X32" s="36">
        <f t="shared" si="1"/>
        <v>91803</v>
      </c>
    </row>
    <row r="33" spans="1:24" s="17" customFormat="1" ht="8.4499999999999993" customHeight="1" x14ac:dyDescent="0.15">
      <c r="A33" s="39"/>
      <c r="B33" s="88"/>
      <c r="C33" s="116"/>
      <c r="D33" s="117" t="s">
        <v>74</v>
      </c>
      <c r="E33" s="65" t="s">
        <v>75</v>
      </c>
      <c r="F33" s="22">
        <v>51813</v>
      </c>
      <c r="G33" s="23">
        <v>5</v>
      </c>
      <c r="H33" s="24">
        <f t="shared" si="2"/>
        <v>51818</v>
      </c>
      <c r="I33" s="25">
        <v>143639</v>
      </c>
      <c r="J33" s="25">
        <v>777</v>
      </c>
      <c r="K33" s="22">
        <v>1217</v>
      </c>
      <c r="L33" s="24">
        <f t="shared" si="3"/>
        <v>196234</v>
      </c>
      <c r="M33" s="12"/>
      <c r="N33" s="88"/>
      <c r="O33" s="116"/>
      <c r="P33" s="118"/>
      <c r="Q33" s="65" t="s">
        <v>76</v>
      </c>
      <c r="R33" s="22">
        <v>10298</v>
      </c>
      <c r="S33" s="23">
        <v>2</v>
      </c>
      <c r="T33" s="24">
        <f t="shared" si="0"/>
        <v>10300</v>
      </c>
      <c r="U33" s="25">
        <v>52254</v>
      </c>
      <c r="V33" s="25">
        <v>270</v>
      </c>
      <c r="W33" s="22">
        <v>580</v>
      </c>
      <c r="X33" s="36">
        <f t="shared" si="1"/>
        <v>62824</v>
      </c>
    </row>
    <row r="34" spans="1:24" s="17" customFormat="1" ht="8.4499999999999993" customHeight="1" x14ac:dyDescent="0.15">
      <c r="A34" s="39"/>
      <c r="B34" s="88"/>
      <c r="C34" s="116"/>
      <c r="D34" s="118"/>
      <c r="E34" s="65" t="s">
        <v>188</v>
      </c>
      <c r="F34" s="22">
        <v>81921</v>
      </c>
      <c r="G34" s="23">
        <v>8</v>
      </c>
      <c r="H34" s="24">
        <f t="shared" si="2"/>
        <v>81929</v>
      </c>
      <c r="I34" s="25">
        <v>200936</v>
      </c>
      <c r="J34" s="25">
        <v>911</v>
      </c>
      <c r="K34" s="22">
        <v>1713</v>
      </c>
      <c r="L34" s="24">
        <f t="shared" si="3"/>
        <v>283776</v>
      </c>
      <c r="M34" s="12"/>
      <c r="N34" s="88"/>
      <c r="O34" s="107"/>
      <c r="P34" s="119"/>
      <c r="Q34" s="65" t="s">
        <v>10</v>
      </c>
      <c r="R34" s="22">
        <f>SUM(R31:R33)</f>
        <v>64768</v>
      </c>
      <c r="S34" s="23">
        <f>SUM(S31:S33)</f>
        <v>18</v>
      </c>
      <c r="T34" s="24">
        <f t="shared" si="0"/>
        <v>64786</v>
      </c>
      <c r="U34" s="25">
        <f>SUM(U31:U33)</f>
        <v>309662</v>
      </c>
      <c r="V34" s="25">
        <f>SUM(V31:V33)</f>
        <v>1920</v>
      </c>
      <c r="W34" s="22">
        <f>SUM(W31:W33)</f>
        <v>3782</v>
      </c>
      <c r="X34" s="24">
        <f t="shared" si="1"/>
        <v>376368</v>
      </c>
    </row>
    <row r="35" spans="1:24" s="17" customFormat="1" ht="8.4499999999999993" customHeight="1" x14ac:dyDescent="0.15">
      <c r="A35" s="39"/>
      <c r="B35" s="88"/>
      <c r="C35" s="107"/>
      <c r="D35" s="119"/>
      <c r="E35" s="65" t="s">
        <v>10</v>
      </c>
      <c r="F35" s="26">
        <f>SUM(F33:F34)</f>
        <v>133734</v>
      </c>
      <c r="G35" s="23">
        <f>SUM(G33:G34)</f>
        <v>13</v>
      </c>
      <c r="H35" s="24">
        <f t="shared" si="2"/>
        <v>133747</v>
      </c>
      <c r="I35" s="22">
        <f>SUM(I33:I34)</f>
        <v>344575</v>
      </c>
      <c r="J35" s="22">
        <f>SUM(J33:J34)</f>
        <v>1688</v>
      </c>
      <c r="K35" s="22">
        <f>SUM(K33:K34)</f>
        <v>2930</v>
      </c>
      <c r="L35" s="24">
        <f t="shared" si="3"/>
        <v>480010</v>
      </c>
      <c r="M35" s="12"/>
      <c r="N35" s="88"/>
      <c r="O35" s="115" t="s">
        <v>78</v>
      </c>
      <c r="P35" s="122" t="s">
        <v>79</v>
      </c>
      <c r="Q35" s="123"/>
      <c r="R35" s="22">
        <v>151356</v>
      </c>
      <c r="S35" s="23">
        <v>23</v>
      </c>
      <c r="T35" s="24">
        <f t="shared" si="0"/>
        <v>151379</v>
      </c>
      <c r="U35" s="25">
        <v>403053</v>
      </c>
      <c r="V35" s="25">
        <v>3325</v>
      </c>
      <c r="W35" s="22">
        <v>2903</v>
      </c>
      <c r="X35" s="36">
        <f t="shared" si="1"/>
        <v>557757</v>
      </c>
    </row>
    <row r="36" spans="1:24" s="17" customFormat="1" ht="8.4499999999999993" customHeight="1" x14ac:dyDescent="0.15">
      <c r="A36" s="39"/>
      <c r="B36" s="88"/>
      <c r="C36" s="84" t="s">
        <v>80</v>
      </c>
      <c r="D36" s="85" t="s">
        <v>80</v>
      </c>
      <c r="E36" s="65" t="s">
        <v>81</v>
      </c>
      <c r="F36" s="22">
        <v>90864</v>
      </c>
      <c r="G36" s="23">
        <v>16</v>
      </c>
      <c r="H36" s="24">
        <f t="shared" si="2"/>
        <v>90880</v>
      </c>
      <c r="I36" s="25">
        <v>245255</v>
      </c>
      <c r="J36" s="25">
        <v>1407</v>
      </c>
      <c r="K36" s="22">
        <v>2122</v>
      </c>
      <c r="L36" s="24">
        <f t="shared" si="3"/>
        <v>337542</v>
      </c>
      <c r="M36" s="12"/>
      <c r="N36" s="88"/>
      <c r="O36" s="116"/>
      <c r="P36" s="122" t="s">
        <v>82</v>
      </c>
      <c r="Q36" s="123"/>
      <c r="R36" s="28">
        <v>22551</v>
      </c>
      <c r="S36" s="29">
        <v>7</v>
      </c>
      <c r="T36" s="24">
        <f t="shared" si="0"/>
        <v>22558</v>
      </c>
      <c r="U36" s="30">
        <v>68127</v>
      </c>
      <c r="V36" s="30">
        <v>403</v>
      </c>
      <c r="W36" s="28">
        <v>481</v>
      </c>
      <c r="X36" s="36">
        <f t="shared" si="1"/>
        <v>91088</v>
      </c>
    </row>
    <row r="37" spans="1:24" s="17" customFormat="1" ht="8.4499999999999993" customHeight="1" x14ac:dyDescent="0.15">
      <c r="A37" s="39"/>
      <c r="B37" s="88"/>
      <c r="C37" s="84"/>
      <c r="D37" s="85"/>
      <c r="E37" s="65" t="s">
        <v>83</v>
      </c>
      <c r="F37" s="22">
        <v>24273</v>
      </c>
      <c r="G37" s="23">
        <v>4</v>
      </c>
      <c r="H37" s="24">
        <f t="shared" si="2"/>
        <v>24277</v>
      </c>
      <c r="I37" s="25">
        <v>56528</v>
      </c>
      <c r="J37" s="25">
        <v>317</v>
      </c>
      <c r="K37" s="22">
        <v>284</v>
      </c>
      <c r="L37" s="24">
        <f t="shared" si="3"/>
        <v>81122</v>
      </c>
      <c r="M37" s="12"/>
      <c r="N37" s="88"/>
      <c r="O37" s="107"/>
      <c r="P37" s="101" t="s">
        <v>10</v>
      </c>
      <c r="Q37" s="102"/>
      <c r="R37" s="22">
        <f>SUM(R35:R36)</f>
        <v>173907</v>
      </c>
      <c r="S37" s="23">
        <f>SUM(S35:S36)</f>
        <v>30</v>
      </c>
      <c r="T37" s="24">
        <f t="shared" si="0"/>
        <v>173937</v>
      </c>
      <c r="U37" s="25">
        <f>SUM(U35:U36)</f>
        <v>471180</v>
      </c>
      <c r="V37" s="25">
        <f>SUM(V35:V36)</f>
        <v>3728</v>
      </c>
      <c r="W37" s="22">
        <f>SUM(W35:W36)</f>
        <v>3384</v>
      </c>
      <c r="X37" s="24">
        <f t="shared" si="1"/>
        <v>648845</v>
      </c>
    </row>
    <row r="38" spans="1:24" s="17" customFormat="1" ht="8.4499999999999993" customHeight="1" x14ac:dyDescent="0.15">
      <c r="A38" s="39"/>
      <c r="B38" s="88"/>
      <c r="C38" s="84"/>
      <c r="D38" s="85"/>
      <c r="E38" s="65" t="s">
        <v>10</v>
      </c>
      <c r="F38" s="26">
        <f>SUM(F36:F37)</f>
        <v>115137</v>
      </c>
      <c r="G38" s="23">
        <f>SUM(G36:G37)</f>
        <v>20</v>
      </c>
      <c r="H38" s="24">
        <f t="shared" si="2"/>
        <v>115157</v>
      </c>
      <c r="I38" s="22">
        <f>SUM(I36:I37)</f>
        <v>301783</v>
      </c>
      <c r="J38" s="22">
        <f>SUM(J36:J37)</f>
        <v>1724</v>
      </c>
      <c r="K38" s="22">
        <f>SUM(K36:K37)</f>
        <v>2406</v>
      </c>
      <c r="L38" s="24">
        <f t="shared" si="3"/>
        <v>418664</v>
      </c>
      <c r="M38" s="12"/>
      <c r="N38" s="89"/>
      <c r="O38" s="124" t="s">
        <v>30</v>
      </c>
      <c r="P38" s="125"/>
      <c r="Q38" s="126"/>
      <c r="R38" s="31">
        <f>SUM(R15,R18:R20,R24:R26,R30,R34,R37)</f>
        <v>1034739</v>
      </c>
      <c r="S38" s="40">
        <f>SUM(S15,S18:S20,S24:S26,S30,S34,S37)</f>
        <v>187</v>
      </c>
      <c r="T38" s="33">
        <f t="shared" si="0"/>
        <v>1034926</v>
      </c>
      <c r="U38" s="31">
        <f>SUM(U15,U18:U20,U24:U26,U30,U34,U37)</f>
        <v>3362880</v>
      </c>
      <c r="V38" s="31">
        <f>SUM(V15,V18:V20,V24:V26,V30,V34,V37)</f>
        <v>20224</v>
      </c>
      <c r="W38" s="31">
        <f>SUM(W15,W18:W20,W24:W26,W30,W34,W37)</f>
        <v>30653</v>
      </c>
      <c r="X38" s="33">
        <f t="shared" si="1"/>
        <v>4418030</v>
      </c>
    </row>
    <row r="39" spans="1:24" s="17" customFormat="1" ht="8.4499999999999993" customHeight="1" x14ac:dyDescent="0.15">
      <c r="A39" s="39"/>
      <c r="B39" s="88"/>
      <c r="C39" s="84"/>
      <c r="D39" s="82" t="s">
        <v>190</v>
      </c>
      <c r="E39" s="83"/>
      <c r="F39" s="22">
        <v>43967</v>
      </c>
      <c r="G39" s="23">
        <v>2</v>
      </c>
      <c r="H39" s="24">
        <f t="shared" si="2"/>
        <v>43969</v>
      </c>
      <c r="I39" s="25">
        <v>149748</v>
      </c>
      <c r="J39" s="25">
        <v>744</v>
      </c>
      <c r="K39" s="22">
        <v>1111</v>
      </c>
      <c r="L39" s="24">
        <f t="shared" si="3"/>
        <v>194461</v>
      </c>
      <c r="M39" s="12"/>
      <c r="N39" s="87" t="s">
        <v>85</v>
      </c>
      <c r="O39" s="127" t="s">
        <v>86</v>
      </c>
      <c r="P39" s="128"/>
      <c r="Q39" s="109"/>
      <c r="R39" s="22">
        <v>113040</v>
      </c>
      <c r="S39" s="23">
        <v>15</v>
      </c>
      <c r="T39" s="24">
        <f t="shared" si="0"/>
        <v>113055</v>
      </c>
      <c r="U39" s="25">
        <v>345823</v>
      </c>
      <c r="V39" s="25">
        <v>2345</v>
      </c>
      <c r="W39" s="22">
        <v>2749</v>
      </c>
      <c r="X39" s="24">
        <f t="shared" si="1"/>
        <v>461223</v>
      </c>
    </row>
    <row r="40" spans="1:24" s="17" customFormat="1" ht="8.4499999999999993" customHeight="1" x14ac:dyDescent="0.15">
      <c r="A40" s="39"/>
      <c r="B40" s="88"/>
      <c r="C40" s="84" t="s">
        <v>87</v>
      </c>
      <c r="D40" s="110" t="s">
        <v>88</v>
      </c>
      <c r="E40" s="111"/>
      <c r="F40" s="22">
        <v>124263</v>
      </c>
      <c r="G40" s="23">
        <v>16</v>
      </c>
      <c r="H40" s="24">
        <f t="shared" si="2"/>
        <v>124279</v>
      </c>
      <c r="I40" s="25">
        <v>326171</v>
      </c>
      <c r="J40" s="25">
        <v>1983</v>
      </c>
      <c r="K40" s="22">
        <v>2050</v>
      </c>
      <c r="L40" s="24">
        <f t="shared" si="3"/>
        <v>452433</v>
      </c>
      <c r="M40" s="12"/>
      <c r="N40" s="88"/>
      <c r="O40" s="120" t="s">
        <v>89</v>
      </c>
      <c r="P40" s="121"/>
      <c r="Q40" s="102"/>
      <c r="R40" s="22">
        <v>144054</v>
      </c>
      <c r="S40" s="23">
        <v>23</v>
      </c>
      <c r="T40" s="24">
        <f t="shared" si="0"/>
        <v>144077</v>
      </c>
      <c r="U40" s="25">
        <v>364978</v>
      </c>
      <c r="V40" s="25">
        <v>3502</v>
      </c>
      <c r="W40" s="22">
        <v>6246</v>
      </c>
      <c r="X40" s="24">
        <f t="shared" si="1"/>
        <v>512557</v>
      </c>
    </row>
    <row r="41" spans="1:24" s="17" customFormat="1" ht="8.4499999999999993" customHeight="1" x14ac:dyDescent="0.15">
      <c r="A41" s="39"/>
      <c r="B41" s="88"/>
      <c r="C41" s="84"/>
      <c r="D41" s="101" t="s">
        <v>90</v>
      </c>
      <c r="E41" s="102"/>
      <c r="F41" s="22">
        <v>34641</v>
      </c>
      <c r="G41" s="23">
        <v>8</v>
      </c>
      <c r="H41" s="24">
        <f t="shared" si="2"/>
        <v>34649</v>
      </c>
      <c r="I41" s="25">
        <v>98607</v>
      </c>
      <c r="J41" s="25">
        <v>628</v>
      </c>
      <c r="K41" s="22">
        <v>747</v>
      </c>
      <c r="L41" s="24">
        <f t="shared" si="3"/>
        <v>133884</v>
      </c>
      <c r="M41" s="12"/>
      <c r="N41" s="88"/>
      <c r="O41" s="115" t="s">
        <v>91</v>
      </c>
      <c r="P41" s="101" t="s">
        <v>191</v>
      </c>
      <c r="Q41" s="102"/>
      <c r="R41" s="41">
        <v>83429</v>
      </c>
      <c r="S41" s="42">
        <v>17</v>
      </c>
      <c r="T41" s="43">
        <f t="shared" si="0"/>
        <v>83446</v>
      </c>
      <c r="U41" s="44">
        <v>130246</v>
      </c>
      <c r="V41" s="44">
        <v>3260</v>
      </c>
      <c r="W41" s="41">
        <v>7469</v>
      </c>
      <c r="X41" s="43">
        <f t="shared" si="1"/>
        <v>216952</v>
      </c>
    </row>
    <row r="42" spans="1:24" s="17" customFormat="1" ht="8.4499999999999993" customHeight="1" x14ac:dyDescent="0.15">
      <c r="A42" s="39"/>
      <c r="B42" s="88"/>
      <c r="C42" s="84"/>
      <c r="D42" s="101" t="s">
        <v>93</v>
      </c>
      <c r="E42" s="102"/>
      <c r="F42" s="26">
        <v>27750</v>
      </c>
      <c r="G42" s="23">
        <v>2</v>
      </c>
      <c r="H42" s="24">
        <f t="shared" si="2"/>
        <v>27752</v>
      </c>
      <c r="I42" s="26">
        <v>84200</v>
      </c>
      <c r="J42" s="26">
        <v>610</v>
      </c>
      <c r="K42" s="22">
        <v>737</v>
      </c>
      <c r="L42" s="24">
        <f t="shared" si="3"/>
        <v>112562</v>
      </c>
      <c r="M42" s="12"/>
      <c r="N42" s="88"/>
      <c r="O42" s="116"/>
      <c r="P42" s="101" t="s">
        <v>94</v>
      </c>
      <c r="Q42" s="102"/>
      <c r="R42" s="22">
        <v>127385</v>
      </c>
      <c r="S42" s="23">
        <v>23</v>
      </c>
      <c r="T42" s="24">
        <f t="shared" si="0"/>
        <v>127408</v>
      </c>
      <c r="U42" s="25">
        <v>321576</v>
      </c>
      <c r="V42" s="25">
        <v>3996</v>
      </c>
      <c r="W42" s="22">
        <v>10962</v>
      </c>
      <c r="X42" s="24">
        <f t="shared" si="1"/>
        <v>452980</v>
      </c>
    </row>
    <row r="43" spans="1:24" s="17" customFormat="1" ht="8.4499999999999993" customHeight="1" x14ac:dyDescent="0.15">
      <c r="A43" s="39"/>
      <c r="B43" s="88"/>
      <c r="C43" s="84"/>
      <c r="D43" s="113" t="s">
        <v>10</v>
      </c>
      <c r="E43" s="114"/>
      <c r="F43" s="26">
        <f>SUM(F40:F42)</f>
        <v>186654</v>
      </c>
      <c r="G43" s="23">
        <f>SUM(G40:G42)</f>
        <v>26</v>
      </c>
      <c r="H43" s="24">
        <f t="shared" ref="H43:H79" si="4">SUM(F43:G43)</f>
        <v>186680</v>
      </c>
      <c r="I43" s="26">
        <f>SUM(I40:I42)</f>
        <v>508978</v>
      </c>
      <c r="J43" s="26">
        <f>SUM(J40:J42)</f>
        <v>3221</v>
      </c>
      <c r="K43" s="26">
        <f>SUM(K40:K42)</f>
        <v>3534</v>
      </c>
      <c r="L43" s="24">
        <f t="shared" ref="L43:L79" si="5">SUM(H43:J43)</f>
        <v>698879</v>
      </c>
      <c r="M43" s="12"/>
      <c r="N43" s="88"/>
      <c r="O43" s="116"/>
      <c r="P43" s="117" t="s">
        <v>95</v>
      </c>
      <c r="Q43" s="65" t="s">
        <v>96</v>
      </c>
      <c r="R43" s="22">
        <v>83700</v>
      </c>
      <c r="S43" s="23">
        <v>20</v>
      </c>
      <c r="T43" s="24">
        <f t="shared" si="0"/>
        <v>83720</v>
      </c>
      <c r="U43" s="25">
        <v>274286</v>
      </c>
      <c r="V43" s="25">
        <v>2302</v>
      </c>
      <c r="W43" s="22">
        <v>3564</v>
      </c>
      <c r="X43" s="24">
        <f t="shared" si="1"/>
        <v>360308</v>
      </c>
    </row>
    <row r="44" spans="1:24" s="17" customFormat="1" ht="8.4499999999999993" customHeight="1" x14ac:dyDescent="0.15">
      <c r="A44" s="39"/>
      <c r="B44" s="88"/>
      <c r="C44" s="115" t="s">
        <v>97</v>
      </c>
      <c r="D44" s="85" t="s">
        <v>98</v>
      </c>
      <c r="E44" s="65" t="s">
        <v>99</v>
      </c>
      <c r="F44" s="22">
        <v>60679</v>
      </c>
      <c r="G44" s="23">
        <v>8</v>
      </c>
      <c r="H44" s="24">
        <f t="shared" si="4"/>
        <v>60687</v>
      </c>
      <c r="I44" s="25">
        <v>212454</v>
      </c>
      <c r="J44" s="25">
        <v>1714</v>
      </c>
      <c r="K44" s="22">
        <v>5189</v>
      </c>
      <c r="L44" s="24">
        <f t="shared" si="5"/>
        <v>274855</v>
      </c>
      <c r="M44" s="12"/>
      <c r="N44" s="88"/>
      <c r="O44" s="116"/>
      <c r="P44" s="118"/>
      <c r="Q44" s="65" t="s">
        <v>100</v>
      </c>
      <c r="R44" s="22">
        <v>36062</v>
      </c>
      <c r="S44" s="23">
        <v>11</v>
      </c>
      <c r="T44" s="24">
        <f t="shared" si="0"/>
        <v>36073</v>
      </c>
      <c r="U44" s="25">
        <v>105747</v>
      </c>
      <c r="V44" s="25">
        <v>1001</v>
      </c>
      <c r="W44" s="22">
        <v>1941</v>
      </c>
      <c r="X44" s="24">
        <f t="shared" si="1"/>
        <v>142821</v>
      </c>
    </row>
    <row r="45" spans="1:24" s="17" customFormat="1" ht="8.4499999999999993" customHeight="1" x14ac:dyDescent="0.15">
      <c r="A45" s="39"/>
      <c r="B45" s="88"/>
      <c r="C45" s="116"/>
      <c r="D45" s="85"/>
      <c r="E45" s="65" t="s">
        <v>101</v>
      </c>
      <c r="F45" s="22">
        <v>17257</v>
      </c>
      <c r="G45" s="23">
        <v>2</v>
      </c>
      <c r="H45" s="24">
        <f t="shared" si="4"/>
        <v>17259</v>
      </c>
      <c r="I45" s="25">
        <v>48192</v>
      </c>
      <c r="J45" s="25">
        <v>590</v>
      </c>
      <c r="K45" s="22">
        <v>2404</v>
      </c>
      <c r="L45" s="24">
        <f t="shared" si="5"/>
        <v>66041</v>
      </c>
      <c r="M45" s="12"/>
      <c r="N45" s="88"/>
      <c r="O45" s="107"/>
      <c r="P45" s="119"/>
      <c r="Q45" s="65" t="s">
        <v>10</v>
      </c>
      <c r="R45" s="22">
        <f>SUM(R43:R44)</f>
        <v>119762</v>
      </c>
      <c r="S45" s="23">
        <f>SUM(S43:S44)</f>
        <v>31</v>
      </c>
      <c r="T45" s="24">
        <f t="shared" si="0"/>
        <v>119793</v>
      </c>
      <c r="U45" s="25">
        <f>SUM(U43:U44)</f>
        <v>380033</v>
      </c>
      <c r="V45" s="25">
        <f>SUM(V43:V44)</f>
        <v>3303</v>
      </c>
      <c r="W45" s="22">
        <f>SUM(W43:W44)</f>
        <v>5505</v>
      </c>
      <c r="X45" s="24">
        <f t="shared" si="1"/>
        <v>503129</v>
      </c>
    </row>
    <row r="46" spans="1:24" s="17" customFormat="1" ht="8.4499999999999993" customHeight="1" x14ac:dyDescent="0.15">
      <c r="A46" s="39"/>
      <c r="B46" s="88"/>
      <c r="C46" s="116"/>
      <c r="D46" s="85"/>
      <c r="E46" s="65" t="s">
        <v>10</v>
      </c>
      <c r="F46" s="26">
        <f>SUM(F44:F45)</f>
        <v>77936</v>
      </c>
      <c r="G46" s="23">
        <f>SUM(G44:G45)</f>
        <v>10</v>
      </c>
      <c r="H46" s="24">
        <f t="shared" si="4"/>
        <v>77946</v>
      </c>
      <c r="I46" s="26">
        <f>SUM(I44:I45)</f>
        <v>260646</v>
      </c>
      <c r="J46" s="26">
        <f>SUM(J44:J45)</f>
        <v>2304</v>
      </c>
      <c r="K46" s="26">
        <f>SUM(K44:K45)</f>
        <v>7593</v>
      </c>
      <c r="L46" s="24">
        <f t="shared" si="5"/>
        <v>340896</v>
      </c>
      <c r="M46" s="12"/>
      <c r="N46" s="88"/>
      <c r="O46" s="120" t="s">
        <v>102</v>
      </c>
      <c r="P46" s="121"/>
      <c r="Q46" s="102"/>
      <c r="R46" s="22">
        <v>85639</v>
      </c>
      <c r="S46" s="23">
        <v>15</v>
      </c>
      <c r="T46" s="24">
        <f t="shared" si="0"/>
        <v>85654</v>
      </c>
      <c r="U46" s="25">
        <v>262224</v>
      </c>
      <c r="V46" s="25">
        <v>2189</v>
      </c>
      <c r="W46" s="22">
        <v>2802</v>
      </c>
      <c r="X46" s="24">
        <f t="shared" si="1"/>
        <v>350067</v>
      </c>
    </row>
    <row r="47" spans="1:24" s="17" customFormat="1" ht="8.4499999999999993" customHeight="1" x14ac:dyDescent="0.15">
      <c r="A47" s="39"/>
      <c r="B47" s="88"/>
      <c r="C47" s="116"/>
      <c r="D47" s="129" t="s">
        <v>103</v>
      </c>
      <c r="E47" s="65" t="s">
        <v>103</v>
      </c>
      <c r="F47" s="22">
        <v>42935</v>
      </c>
      <c r="G47" s="23">
        <v>6</v>
      </c>
      <c r="H47" s="24">
        <f t="shared" si="4"/>
        <v>42941</v>
      </c>
      <c r="I47" s="25">
        <v>156362</v>
      </c>
      <c r="J47" s="25">
        <v>1194</v>
      </c>
      <c r="K47" s="22">
        <v>3467</v>
      </c>
      <c r="L47" s="24">
        <f t="shared" si="5"/>
        <v>200497</v>
      </c>
      <c r="M47" s="12"/>
      <c r="N47" s="88"/>
      <c r="O47" s="120" t="s">
        <v>104</v>
      </c>
      <c r="P47" s="121"/>
      <c r="Q47" s="102"/>
      <c r="R47" s="22">
        <v>116864</v>
      </c>
      <c r="S47" s="23">
        <v>22</v>
      </c>
      <c r="T47" s="24">
        <f t="shared" si="0"/>
        <v>116886</v>
      </c>
      <c r="U47" s="25">
        <v>271191</v>
      </c>
      <c r="V47" s="25">
        <v>2559</v>
      </c>
      <c r="W47" s="22">
        <v>1855</v>
      </c>
      <c r="X47" s="24">
        <f t="shared" si="1"/>
        <v>390636</v>
      </c>
    </row>
    <row r="48" spans="1:24" s="17" customFormat="1" ht="8.4499999999999993" customHeight="1" x14ac:dyDescent="0.15">
      <c r="A48" s="39"/>
      <c r="B48" s="88"/>
      <c r="C48" s="116"/>
      <c r="D48" s="130"/>
      <c r="E48" s="65" t="s">
        <v>105</v>
      </c>
      <c r="F48" s="22">
        <v>10495</v>
      </c>
      <c r="G48" s="23">
        <v>3</v>
      </c>
      <c r="H48" s="24">
        <f t="shared" si="4"/>
        <v>10498</v>
      </c>
      <c r="I48" s="25">
        <v>37173</v>
      </c>
      <c r="J48" s="25">
        <v>378</v>
      </c>
      <c r="K48" s="22">
        <v>1264</v>
      </c>
      <c r="L48" s="24">
        <f t="shared" si="5"/>
        <v>48049</v>
      </c>
      <c r="M48" s="12"/>
      <c r="N48" s="88"/>
      <c r="O48" s="115" t="s">
        <v>106</v>
      </c>
      <c r="P48" s="101" t="s">
        <v>107</v>
      </c>
      <c r="Q48" s="102"/>
      <c r="R48" s="22">
        <v>168671</v>
      </c>
      <c r="S48" s="23">
        <v>43</v>
      </c>
      <c r="T48" s="24">
        <f t="shared" si="0"/>
        <v>168714</v>
      </c>
      <c r="U48" s="25">
        <v>436604</v>
      </c>
      <c r="V48" s="25">
        <v>4205</v>
      </c>
      <c r="W48" s="22">
        <v>8802</v>
      </c>
      <c r="X48" s="24">
        <f t="shared" si="1"/>
        <v>609523</v>
      </c>
    </row>
    <row r="49" spans="1:256" s="17" customFormat="1" ht="8.4499999999999993" customHeight="1" x14ac:dyDescent="0.15">
      <c r="A49" s="39"/>
      <c r="B49" s="88"/>
      <c r="C49" s="116"/>
      <c r="D49" s="131"/>
      <c r="E49" s="65" t="s">
        <v>10</v>
      </c>
      <c r="F49" s="26">
        <f>SUM(F47:F48)</f>
        <v>53430</v>
      </c>
      <c r="G49" s="23">
        <f>SUM(G47:G48)</f>
        <v>9</v>
      </c>
      <c r="H49" s="24">
        <f t="shared" si="4"/>
        <v>53439</v>
      </c>
      <c r="I49" s="26">
        <f>SUM(I47:I48)</f>
        <v>193535</v>
      </c>
      <c r="J49" s="26">
        <f>SUM(J47:J48)</f>
        <v>1572</v>
      </c>
      <c r="K49" s="26">
        <f>SUM(K47:K48)</f>
        <v>4731</v>
      </c>
      <c r="L49" s="24">
        <f t="shared" si="5"/>
        <v>248546</v>
      </c>
      <c r="M49" s="12"/>
      <c r="N49" s="88"/>
      <c r="O49" s="107"/>
      <c r="P49" s="101" t="s">
        <v>108</v>
      </c>
      <c r="Q49" s="102"/>
      <c r="R49" s="22">
        <v>121751</v>
      </c>
      <c r="S49" s="23">
        <v>34</v>
      </c>
      <c r="T49" s="24">
        <f t="shared" si="0"/>
        <v>121785</v>
      </c>
      <c r="U49" s="25">
        <v>348897</v>
      </c>
      <c r="V49" s="25">
        <v>2578</v>
      </c>
      <c r="W49" s="22">
        <v>2545</v>
      </c>
      <c r="X49" s="24">
        <f t="shared" si="1"/>
        <v>473260</v>
      </c>
    </row>
    <row r="50" spans="1:256" s="17" customFormat="1" ht="8.4499999999999993" customHeight="1" x14ac:dyDescent="0.15">
      <c r="A50" s="39"/>
      <c r="B50" s="88"/>
      <c r="C50" s="116"/>
      <c r="D50" s="85" t="s">
        <v>109</v>
      </c>
      <c r="E50" s="65" t="s">
        <v>110</v>
      </c>
      <c r="F50" s="22">
        <v>54119</v>
      </c>
      <c r="G50" s="23">
        <v>17</v>
      </c>
      <c r="H50" s="24">
        <f t="shared" si="4"/>
        <v>54136</v>
      </c>
      <c r="I50" s="25">
        <v>183767</v>
      </c>
      <c r="J50" s="25">
        <v>1214</v>
      </c>
      <c r="K50" s="22">
        <v>5012</v>
      </c>
      <c r="L50" s="24">
        <f t="shared" si="5"/>
        <v>239117</v>
      </c>
      <c r="M50" s="12"/>
      <c r="N50" s="89"/>
      <c r="O50" s="124" t="s">
        <v>30</v>
      </c>
      <c r="P50" s="125"/>
      <c r="Q50" s="126"/>
      <c r="R50" s="31">
        <f>SUM(R39:R42,R45:R49)</f>
        <v>1080595</v>
      </c>
      <c r="S50" s="40">
        <f>SUM(S39:S42,S45:S49)</f>
        <v>223</v>
      </c>
      <c r="T50" s="33">
        <f t="shared" si="0"/>
        <v>1080818</v>
      </c>
      <c r="U50" s="31">
        <f>SUM(U39:U42,U45:U49)</f>
        <v>2861572</v>
      </c>
      <c r="V50" s="31">
        <f>SUM(V39:V42,V45:V49)</f>
        <v>27937</v>
      </c>
      <c r="W50" s="31">
        <f>SUM(W39:W42,W45:W49)</f>
        <v>48935</v>
      </c>
      <c r="X50" s="33">
        <f t="shared" si="1"/>
        <v>3970327</v>
      </c>
    </row>
    <row r="51" spans="1:256" s="17" customFormat="1" ht="8.4499999999999993" customHeight="1" x14ac:dyDescent="0.15">
      <c r="A51" s="39"/>
      <c r="B51" s="88"/>
      <c r="C51" s="116"/>
      <c r="D51" s="85"/>
      <c r="E51" s="65" t="s">
        <v>111</v>
      </c>
      <c r="F51" s="22">
        <v>24695</v>
      </c>
      <c r="G51" s="23">
        <v>7</v>
      </c>
      <c r="H51" s="24">
        <f t="shared" si="4"/>
        <v>24702</v>
      </c>
      <c r="I51" s="25">
        <v>94601</v>
      </c>
      <c r="J51" s="25">
        <v>455</v>
      </c>
      <c r="K51" s="22">
        <v>1338</v>
      </c>
      <c r="L51" s="24">
        <f t="shared" si="5"/>
        <v>119758</v>
      </c>
      <c r="M51" s="12"/>
      <c r="N51" s="87" t="s">
        <v>112</v>
      </c>
      <c r="O51" s="127" t="s">
        <v>113</v>
      </c>
      <c r="P51" s="128"/>
      <c r="Q51" s="109"/>
      <c r="R51" s="22">
        <v>74335</v>
      </c>
      <c r="S51" s="23">
        <v>4</v>
      </c>
      <c r="T51" s="24">
        <f t="shared" si="0"/>
        <v>74339</v>
      </c>
      <c r="U51" s="25">
        <v>164952</v>
      </c>
      <c r="V51" s="25">
        <v>951</v>
      </c>
      <c r="W51" s="22">
        <v>1035</v>
      </c>
      <c r="X51" s="24">
        <f t="shared" si="1"/>
        <v>240242</v>
      </c>
    </row>
    <row r="52" spans="1:256" s="17" customFormat="1" ht="8.4499999999999993" customHeight="1" x14ac:dyDescent="0.15">
      <c r="A52" s="39"/>
      <c r="B52" s="88"/>
      <c r="C52" s="116"/>
      <c r="D52" s="85"/>
      <c r="E52" s="65" t="s">
        <v>10</v>
      </c>
      <c r="F52" s="26">
        <f>SUM(F50:F51)</f>
        <v>78814</v>
      </c>
      <c r="G52" s="23">
        <f>SUM(G50:G51)</f>
        <v>24</v>
      </c>
      <c r="H52" s="24">
        <f t="shared" si="4"/>
        <v>78838</v>
      </c>
      <c r="I52" s="22">
        <f>SUM(I50:I51)</f>
        <v>278368</v>
      </c>
      <c r="J52" s="22">
        <f>SUM(J50:J51)</f>
        <v>1669</v>
      </c>
      <c r="K52" s="22">
        <f>SUM(K50:K51)</f>
        <v>6350</v>
      </c>
      <c r="L52" s="24">
        <f t="shared" si="5"/>
        <v>358875</v>
      </c>
      <c r="M52" s="12"/>
      <c r="N52" s="88"/>
      <c r="O52" s="120" t="s">
        <v>114</v>
      </c>
      <c r="P52" s="121"/>
      <c r="Q52" s="102"/>
      <c r="R52" s="22">
        <v>88227</v>
      </c>
      <c r="S52" s="23">
        <v>3</v>
      </c>
      <c r="T52" s="24">
        <f t="shared" si="0"/>
        <v>88230</v>
      </c>
      <c r="U52" s="25">
        <v>198058</v>
      </c>
      <c r="V52" s="25">
        <v>1607</v>
      </c>
      <c r="W52" s="22">
        <v>1475</v>
      </c>
      <c r="X52" s="24">
        <f t="shared" si="1"/>
        <v>287895</v>
      </c>
    </row>
    <row r="53" spans="1:256" s="17" customFormat="1" ht="8.4499999999999993" customHeight="1" x14ac:dyDescent="0.15">
      <c r="A53" s="39"/>
      <c r="B53" s="88"/>
      <c r="C53" s="107"/>
      <c r="D53" s="82" t="s">
        <v>115</v>
      </c>
      <c r="E53" s="83"/>
      <c r="F53" s="22">
        <v>97866</v>
      </c>
      <c r="G53" s="23">
        <v>17</v>
      </c>
      <c r="H53" s="24">
        <f t="shared" si="4"/>
        <v>97883</v>
      </c>
      <c r="I53" s="25">
        <v>295263</v>
      </c>
      <c r="J53" s="25">
        <v>1557</v>
      </c>
      <c r="K53" s="22">
        <v>2398</v>
      </c>
      <c r="L53" s="24">
        <f t="shared" si="5"/>
        <v>394703</v>
      </c>
      <c r="M53" s="12"/>
      <c r="N53" s="88"/>
      <c r="O53" s="115" t="s">
        <v>116</v>
      </c>
      <c r="P53" s="101" t="s">
        <v>117</v>
      </c>
      <c r="Q53" s="102"/>
      <c r="R53" s="28">
        <v>136963</v>
      </c>
      <c r="S53" s="29">
        <v>43</v>
      </c>
      <c r="T53" s="24">
        <f t="shared" si="0"/>
        <v>137006</v>
      </c>
      <c r="U53" s="30">
        <v>338491</v>
      </c>
      <c r="V53" s="30">
        <v>2398</v>
      </c>
      <c r="W53" s="28">
        <v>3165</v>
      </c>
      <c r="X53" s="36">
        <f t="shared" si="1"/>
        <v>477895</v>
      </c>
    </row>
    <row r="54" spans="1:256" s="17" customFormat="1" ht="8.4499999999999993" customHeight="1" x14ac:dyDescent="0.15">
      <c r="A54" s="39"/>
      <c r="B54" s="88"/>
      <c r="C54" s="115" t="s">
        <v>118</v>
      </c>
      <c r="D54" s="117" t="s">
        <v>119</v>
      </c>
      <c r="E54" s="64" t="s">
        <v>118</v>
      </c>
      <c r="F54" s="22">
        <v>94361</v>
      </c>
      <c r="G54" s="23">
        <v>14</v>
      </c>
      <c r="H54" s="24">
        <f t="shared" si="4"/>
        <v>94375</v>
      </c>
      <c r="I54" s="25">
        <v>263268</v>
      </c>
      <c r="J54" s="25">
        <v>1607</v>
      </c>
      <c r="K54" s="22">
        <v>4243</v>
      </c>
      <c r="L54" s="24">
        <f t="shared" si="5"/>
        <v>359250</v>
      </c>
      <c r="M54" s="12"/>
      <c r="N54" s="88"/>
      <c r="O54" s="116"/>
      <c r="P54" s="101" t="s">
        <v>120</v>
      </c>
      <c r="Q54" s="102"/>
      <c r="R54" s="28">
        <v>56815</v>
      </c>
      <c r="S54" s="29">
        <v>12</v>
      </c>
      <c r="T54" s="24">
        <f t="shared" si="0"/>
        <v>56827</v>
      </c>
      <c r="U54" s="30">
        <v>186021</v>
      </c>
      <c r="V54" s="30">
        <v>883</v>
      </c>
      <c r="W54" s="28">
        <v>1096</v>
      </c>
      <c r="X54" s="36">
        <f t="shared" si="1"/>
        <v>243731</v>
      </c>
    </row>
    <row r="55" spans="1:256" s="17" customFormat="1" ht="8.4499999999999993" customHeight="1" x14ac:dyDescent="0.15">
      <c r="A55" s="39"/>
      <c r="B55" s="88"/>
      <c r="C55" s="116"/>
      <c r="D55" s="132"/>
      <c r="E55" s="64" t="s">
        <v>121</v>
      </c>
      <c r="F55" s="22">
        <v>32239</v>
      </c>
      <c r="G55" s="23">
        <v>1</v>
      </c>
      <c r="H55" s="24">
        <f t="shared" si="4"/>
        <v>32240</v>
      </c>
      <c r="I55" s="25">
        <v>67285</v>
      </c>
      <c r="J55" s="25">
        <v>398</v>
      </c>
      <c r="K55" s="22">
        <v>1116</v>
      </c>
      <c r="L55" s="24">
        <f t="shared" si="5"/>
        <v>99923</v>
      </c>
      <c r="M55" s="12"/>
      <c r="N55" s="88"/>
      <c r="O55" s="107"/>
      <c r="P55" s="101" t="s">
        <v>10</v>
      </c>
      <c r="Q55" s="102"/>
      <c r="R55" s="22">
        <f>SUM(R53:R54)</f>
        <v>193778</v>
      </c>
      <c r="S55" s="23">
        <f>SUM(S53:S54)</f>
        <v>55</v>
      </c>
      <c r="T55" s="24">
        <f t="shared" si="0"/>
        <v>193833</v>
      </c>
      <c r="U55" s="25">
        <f>SUM(U53:U54)</f>
        <v>524512</v>
      </c>
      <c r="V55" s="25">
        <f>SUM(V53:V54)</f>
        <v>3281</v>
      </c>
      <c r="W55" s="22">
        <f>SUM(W53:W54)</f>
        <v>4261</v>
      </c>
      <c r="X55" s="24">
        <f t="shared" si="1"/>
        <v>721626</v>
      </c>
    </row>
    <row r="56" spans="1:256" s="17" customFormat="1" ht="8.4499999999999993" customHeight="1" x14ac:dyDescent="0.15">
      <c r="A56" s="39"/>
      <c r="B56" s="88"/>
      <c r="C56" s="116"/>
      <c r="D56" s="133"/>
      <c r="E56" s="65" t="s">
        <v>10</v>
      </c>
      <c r="F56" s="26">
        <f>SUM(F54:F55)</f>
        <v>126600</v>
      </c>
      <c r="G56" s="23">
        <f>SUM(G54:G55)</f>
        <v>15</v>
      </c>
      <c r="H56" s="24">
        <f t="shared" si="4"/>
        <v>126615</v>
      </c>
      <c r="I56" s="22">
        <f>SUM(I54:I55)</f>
        <v>330553</v>
      </c>
      <c r="J56" s="22">
        <f>SUM(J54:J55)</f>
        <v>2005</v>
      </c>
      <c r="K56" s="22">
        <f>SUM(K54:K55)</f>
        <v>5359</v>
      </c>
      <c r="L56" s="24">
        <f t="shared" si="5"/>
        <v>459173</v>
      </c>
      <c r="M56" s="12"/>
      <c r="N56" s="88"/>
      <c r="O56" s="115" t="s">
        <v>122</v>
      </c>
      <c r="P56" s="101" t="s">
        <v>112</v>
      </c>
      <c r="Q56" s="102"/>
      <c r="R56" s="22">
        <v>122853</v>
      </c>
      <c r="S56" s="23">
        <v>22</v>
      </c>
      <c r="T56" s="24">
        <f t="shared" si="0"/>
        <v>122875</v>
      </c>
      <c r="U56" s="25">
        <v>388552</v>
      </c>
      <c r="V56" s="25">
        <v>2360</v>
      </c>
      <c r="W56" s="22">
        <v>4845</v>
      </c>
      <c r="X56" s="36">
        <f t="shared" si="1"/>
        <v>513787</v>
      </c>
    </row>
    <row r="57" spans="1:256" s="17" customFormat="1" ht="8.4499999999999993" customHeight="1" x14ac:dyDescent="0.15">
      <c r="A57" s="39"/>
      <c r="B57" s="88"/>
      <c r="C57" s="116"/>
      <c r="D57" s="82" t="s">
        <v>123</v>
      </c>
      <c r="E57" s="83"/>
      <c r="F57" s="22">
        <v>47039</v>
      </c>
      <c r="G57" s="23">
        <v>2</v>
      </c>
      <c r="H57" s="24">
        <f t="shared" si="4"/>
        <v>47041</v>
      </c>
      <c r="I57" s="25">
        <v>151393</v>
      </c>
      <c r="J57" s="25">
        <v>1146</v>
      </c>
      <c r="K57" s="22">
        <v>4855</v>
      </c>
      <c r="L57" s="24">
        <f t="shared" si="5"/>
        <v>199580</v>
      </c>
      <c r="M57" s="12"/>
      <c r="N57" s="88"/>
      <c r="O57" s="107"/>
      <c r="P57" s="101" t="s">
        <v>124</v>
      </c>
      <c r="Q57" s="102"/>
      <c r="R57" s="22">
        <v>75651</v>
      </c>
      <c r="S57" s="23">
        <v>14</v>
      </c>
      <c r="T57" s="24">
        <f t="shared" si="0"/>
        <v>75665</v>
      </c>
      <c r="U57" s="25">
        <v>225907</v>
      </c>
      <c r="V57" s="25">
        <v>1220</v>
      </c>
      <c r="W57" s="22">
        <v>1595</v>
      </c>
      <c r="X57" s="24">
        <f t="shared" si="1"/>
        <v>302792</v>
      </c>
    </row>
    <row r="58" spans="1:256" s="17" customFormat="1" ht="8.4499999999999993" customHeight="1" x14ac:dyDescent="0.15">
      <c r="A58" s="39"/>
      <c r="B58" s="88"/>
      <c r="C58" s="116"/>
      <c r="D58" s="82" t="s">
        <v>125</v>
      </c>
      <c r="E58" s="83"/>
      <c r="F58" s="22">
        <v>96113</v>
      </c>
      <c r="G58" s="23">
        <v>10</v>
      </c>
      <c r="H58" s="24">
        <f t="shared" si="4"/>
        <v>96123</v>
      </c>
      <c r="I58" s="25">
        <v>230005</v>
      </c>
      <c r="J58" s="25">
        <v>1382</v>
      </c>
      <c r="K58" s="22">
        <v>1720</v>
      </c>
      <c r="L58" s="24">
        <f t="shared" si="5"/>
        <v>327510</v>
      </c>
      <c r="M58" s="12"/>
      <c r="N58" s="88"/>
      <c r="O58" s="115" t="s">
        <v>126</v>
      </c>
      <c r="P58" s="101" t="s">
        <v>127</v>
      </c>
      <c r="Q58" s="102"/>
      <c r="R58" s="22">
        <v>108178</v>
      </c>
      <c r="S58" s="23">
        <v>11</v>
      </c>
      <c r="T58" s="24">
        <f t="shared" si="0"/>
        <v>108189</v>
      </c>
      <c r="U58" s="25">
        <v>296014</v>
      </c>
      <c r="V58" s="25">
        <v>1623</v>
      </c>
      <c r="W58" s="22">
        <v>1817</v>
      </c>
      <c r="X58" s="24">
        <f t="shared" si="1"/>
        <v>405826</v>
      </c>
    </row>
    <row r="59" spans="1:256" ht="8.4499999999999993" customHeight="1" x14ac:dyDescent="0.15">
      <c r="A59" s="39"/>
      <c r="B59" s="88"/>
      <c r="C59" s="116"/>
      <c r="D59" s="85" t="s">
        <v>128</v>
      </c>
      <c r="E59" s="65" t="s">
        <v>129</v>
      </c>
      <c r="F59" s="22">
        <v>25415</v>
      </c>
      <c r="G59" s="23">
        <v>4</v>
      </c>
      <c r="H59" s="24">
        <f t="shared" si="4"/>
        <v>25419</v>
      </c>
      <c r="I59" s="25">
        <v>88483</v>
      </c>
      <c r="J59" s="25">
        <v>704</v>
      </c>
      <c r="K59" s="22">
        <v>2196</v>
      </c>
      <c r="L59" s="24">
        <f t="shared" si="5"/>
        <v>114606</v>
      </c>
      <c r="M59" s="12"/>
      <c r="N59" s="88"/>
      <c r="O59" s="116"/>
      <c r="P59" s="101" t="s">
        <v>130</v>
      </c>
      <c r="Q59" s="102"/>
      <c r="R59" s="28">
        <v>20668</v>
      </c>
      <c r="S59" s="29">
        <v>0</v>
      </c>
      <c r="T59" s="24">
        <f t="shared" si="0"/>
        <v>20668</v>
      </c>
      <c r="U59" s="30">
        <v>66546</v>
      </c>
      <c r="V59" s="30">
        <v>365</v>
      </c>
      <c r="W59" s="28">
        <v>500</v>
      </c>
      <c r="X59" s="24">
        <f t="shared" si="1"/>
        <v>87579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8"/>
      <c r="C60" s="116"/>
      <c r="D60" s="85"/>
      <c r="E60" s="65" t="s">
        <v>131</v>
      </c>
      <c r="F60" s="41">
        <v>16649</v>
      </c>
      <c r="G60" s="42">
        <v>1</v>
      </c>
      <c r="H60" s="24">
        <f t="shared" si="4"/>
        <v>16650</v>
      </c>
      <c r="I60" s="44">
        <v>59460</v>
      </c>
      <c r="J60" s="44">
        <v>428</v>
      </c>
      <c r="K60" s="41">
        <v>1427</v>
      </c>
      <c r="L60" s="24">
        <f t="shared" si="5"/>
        <v>76538</v>
      </c>
      <c r="M60" s="12"/>
      <c r="N60" s="88"/>
      <c r="O60" s="107"/>
      <c r="P60" s="101" t="s">
        <v>10</v>
      </c>
      <c r="Q60" s="102"/>
      <c r="R60" s="22">
        <f>SUM(R58:R59)</f>
        <v>128846</v>
      </c>
      <c r="S60" s="23">
        <f>SUM(S58:S59)</f>
        <v>11</v>
      </c>
      <c r="T60" s="24">
        <f t="shared" si="0"/>
        <v>128857</v>
      </c>
      <c r="U60" s="25">
        <f>SUM(U58:U59)</f>
        <v>362560</v>
      </c>
      <c r="V60" s="25">
        <f>SUM(V58:V59)</f>
        <v>1988</v>
      </c>
      <c r="W60" s="22">
        <f>SUM(W58:W59)</f>
        <v>2317</v>
      </c>
      <c r="X60" s="24">
        <f t="shared" si="1"/>
        <v>493405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8"/>
      <c r="C61" s="107"/>
      <c r="D61" s="85"/>
      <c r="E61" s="65" t="s">
        <v>10</v>
      </c>
      <c r="F61" s="26">
        <f>SUM(F59:F60)</f>
        <v>42064</v>
      </c>
      <c r="G61" s="23">
        <f>SUM(G59:G60)</f>
        <v>5</v>
      </c>
      <c r="H61" s="24">
        <f t="shared" si="4"/>
        <v>42069</v>
      </c>
      <c r="I61" s="22">
        <f>SUM(I59:I60)</f>
        <v>147943</v>
      </c>
      <c r="J61" s="22">
        <f>SUM(J59:J60)</f>
        <v>1132</v>
      </c>
      <c r="K61" s="22">
        <f>SUM(K59:K60)</f>
        <v>3623</v>
      </c>
      <c r="L61" s="24">
        <f t="shared" si="5"/>
        <v>191144</v>
      </c>
      <c r="M61" s="12"/>
      <c r="N61" s="89"/>
      <c r="O61" s="124" t="s">
        <v>30</v>
      </c>
      <c r="P61" s="125"/>
      <c r="Q61" s="126"/>
      <c r="R61" s="31">
        <f>SUM(R51:R52,R55:R57,R60)</f>
        <v>683690</v>
      </c>
      <c r="S61" s="40">
        <f>SUM(S51:S52,S55:S57,S60)</f>
        <v>109</v>
      </c>
      <c r="T61" s="33">
        <f t="shared" si="0"/>
        <v>683799</v>
      </c>
      <c r="U61" s="31">
        <f>SUM(U51:U52,U55:U57,U60)</f>
        <v>1864541</v>
      </c>
      <c r="V61" s="31">
        <f>SUM(V51:V52,V55:V57,V60)</f>
        <v>11407</v>
      </c>
      <c r="W61" s="31">
        <f>SUM(W51:W52,W55:W57,W60)</f>
        <v>15528</v>
      </c>
      <c r="X61" s="33">
        <f t="shared" si="1"/>
        <v>2559747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8"/>
      <c r="C62" s="115" t="s">
        <v>132</v>
      </c>
      <c r="D62" s="85" t="s">
        <v>133</v>
      </c>
      <c r="E62" s="65" t="s">
        <v>134</v>
      </c>
      <c r="F62" s="41">
        <v>41615</v>
      </c>
      <c r="G62" s="42">
        <v>17</v>
      </c>
      <c r="H62" s="43">
        <f t="shared" si="4"/>
        <v>41632</v>
      </c>
      <c r="I62" s="44">
        <v>38693</v>
      </c>
      <c r="J62" s="44">
        <v>1513</v>
      </c>
      <c r="K62" s="41">
        <v>5977</v>
      </c>
      <c r="L62" s="43">
        <f t="shared" si="5"/>
        <v>81838</v>
      </c>
      <c r="M62" s="12"/>
      <c r="N62" s="87" t="s">
        <v>135</v>
      </c>
      <c r="O62" s="127" t="s">
        <v>136</v>
      </c>
      <c r="P62" s="128"/>
      <c r="Q62" s="109"/>
      <c r="R62" s="28">
        <v>89680</v>
      </c>
      <c r="S62" s="29">
        <v>13</v>
      </c>
      <c r="T62" s="36">
        <f t="shared" si="0"/>
        <v>89693</v>
      </c>
      <c r="U62" s="30">
        <v>206732</v>
      </c>
      <c r="V62" s="30">
        <v>1066</v>
      </c>
      <c r="W62" s="28">
        <v>1522</v>
      </c>
      <c r="X62" s="36">
        <f t="shared" si="1"/>
        <v>297491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8"/>
      <c r="C63" s="116"/>
      <c r="D63" s="85"/>
      <c r="E63" s="65" t="s">
        <v>137</v>
      </c>
      <c r="F63" s="41">
        <v>12646</v>
      </c>
      <c r="G63" s="42">
        <v>5</v>
      </c>
      <c r="H63" s="43">
        <f t="shared" si="4"/>
        <v>12651</v>
      </c>
      <c r="I63" s="44">
        <v>13862</v>
      </c>
      <c r="J63" s="44">
        <v>455</v>
      </c>
      <c r="K63" s="41">
        <v>1715</v>
      </c>
      <c r="L63" s="43">
        <f t="shared" si="5"/>
        <v>26968</v>
      </c>
      <c r="M63" s="12"/>
      <c r="N63" s="88"/>
      <c r="O63" s="120" t="s">
        <v>138</v>
      </c>
      <c r="P63" s="121"/>
      <c r="Q63" s="102"/>
      <c r="R63" s="22">
        <v>99562</v>
      </c>
      <c r="S63" s="23">
        <v>27</v>
      </c>
      <c r="T63" s="24">
        <f t="shared" si="0"/>
        <v>99589</v>
      </c>
      <c r="U63" s="25">
        <v>273280</v>
      </c>
      <c r="V63" s="25">
        <v>1760</v>
      </c>
      <c r="W63" s="22">
        <v>2386</v>
      </c>
      <c r="X63" s="24">
        <f t="shared" si="1"/>
        <v>374629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8"/>
      <c r="C64" s="116"/>
      <c r="D64" s="85"/>
      <c r="E64" s="65" t="s">
        <v>10</v>
      </c>
      <c r="F64" s="26">
        <f>SUM(F62:F63)</f>
        <v>54261</v>
      </c>
      <c r="G64" s="23">
        <f>SUM(G62:G63)</f>
        <v>22</v>
      </c>
      <c r="H64" s="24">
        <f t="shared" si="4"/>
        <v>54283</v>
      </c>
      <c r="I64" s="26">
        <f>SUM(I62:I63)</f>
        <v>52555</v>
      </c>
      <c r="J64" s="26">
        <f>SUM(J62:J63)</f>
        <v>1968</v>
      </c>
      <c r="K64" s="26">
        <f>SUM(K62:K63)</f>
        <v>7692</v>
      </c>
      <c r="L64" s="43">
        <f t="shared" si="5"/>
        <v>108806</v>
      </c>
      <c r="M64" s="12"/>
      <c r="N64" s="88"/>
      <c r="O64" s="120" t="s">
        <v>139</v>
      </c>
      <c r="P64" s="121"/>
      <c r="Q64" s="102"/>
      <c r="R64" s="22">
        <v>149860</v>
      </c>
      <c r="S64" s="23">
        <v>19</v>
      </c>
      <c r="T64" s="24">
        <f t="shared" si="0"/>
        <v>149879</v>
      </c>
      <c r="U64" s="25">
        <v>363381</v>
      </c>
      <c r="V64" s="25">
        <v>2675</v>
      </c>
      <c r="W64" s="22">
        <v>3075</v>
      </c>
      <c r="X64" s="24">
        <f t="shared" si="1"/>
        <v>515935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8"/>
      <c r="C65" s="116"/>
      <c r="D65" s="85" t="s">
        <v>140</v>
      </c>
      <c r="E65" s="65" t="s">
        <v>141</v>
      </c>
      <c r="F65" s="22">
        <v>45046</v>
      </c>
      <c r="G65" s="23">
        <v>10</v>
      </c>
      <c r="H65" s="24">
        <f t="shared" si="4"/>
        <v>45056</v>
      </c>
      <c r="I65" s="25">
        <v>55473</v>
      </c>
      <c r="J65" s="25">
        <v>1433</v>
      </c>
      <c r="K65" s="22">
        <v>6382</v>
      </c>
      <c r="L65" s="24">
        <f t="shared" si="5"/>
        <v>101962</v>
      </c>
      <c r="M65" s="12"/>
      <c r="N65" s="88"/>
      <c r="O65" s="120" t="s">
        <v>142</v>
      </c>
      <c r="P65" s="121"/>
      <c r="Q65" s="102"/>
      <c r="R65" s="22">
        <v>97305</v>
      </c>
      <c r="S65" s="23">
        <v>27</v>
      </c>
      <c r="T65" s="24">
        <f t="shared" si="0"/>
        <v>97332</v>
      </c>
      <c r="U65" s="25">
        <v>200899</v>
      </c>
      <c r="V65" s="25">
        <v>1181</v>
      </c>
      <c r="W65" s="22">
        <v>1399</v>
      </c>
      <c r="X65" s="24">
        <f t="shared" si="1"/>
        <v>299412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8"/>
      <c r="C66" s="116"/>
      <c r="D66" s="85"/>
      <c r="E66" s="65" t="s">
        <v>143</v>
      </c>
      <c r="F66" s="22">
        <v>7537</v>
      </c>
      <c r="G66" s="23">
        <v>2</v>
      </c>
      <c r="H66" s="24">
        <f t="shared" si="4"/>
        <v>7539</v>
      </c>
      <c r="I66" s="25">
        <v>8930</v>
      </c>
      <c r="J66" s="25">
        <v>267</v>
      </c>
      <c r="K66" s="22">
        <v>930</v>
      </c>
      <c r="L66" s="24">
        <f t="shared" si="5"/>
        <v>16736</v>
      </c>
      <c r="M66" s="12"/>
      <c r="N66" s="89"/>
      <c r="O66" s="124" t="s">
        <v>30</v>
      </c>
      <c r="P66" s="125"/>
      <c r="Q66" s="126"/>
      <c r="R66" s="31">
        <f>SUM(R62:R65)</f>
        <v>436407</v>
      </c>
      <c r="S66" s="32">
        <f>SUM(S62:S65)</f>
        <v>86</v>
      </c>
      <c r="T66" s="33">
        <f t="shared" si="0"/>
        <v>436493</v>
      </c>
      <c r="U66" s="34">
        <f>SUM(U62:U65)</f>
        <v>1044292</v>
      </c>
      <c r="V66" s="34">
        <f>SUM(V62:V65)</f>
        <v>6682</v>
      </c>
      <c r="W66" s="31">
        <f>SUM(W62:W65)</f>
        <v>8382</v>
      </c>
      <c r="X66" s="33">
        <f t="shared" si="1"/>
        <v>1487467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8"/>
      <c r="C67" s="116"/>
      <c r="D67" s="85"/>
      <c r="E67" s="65" t="s">
        <v>10</v>
      </c>
      <c r="F67" s="26">
        <f>SUM(F65:F66)</f>
        <v>52583</v>
      </c>
      <c r="G67" s="23">
        <f>SUM(G65:G66)</f>
        <v>12</v>
      </c>
      <c r="H67" s="24">
        <f t="shared" si="4"/>
        <v>52595</v>
      </c>
      <c r="I67" s="26">
        <f>SUM(I65:I66)</f>
        <v>64403</v>
      </c>
      <c r="J67" s="26">
        <f>SUM(J65:J66)</f>
        <v>1700</v>
      </c>
      <c r="K67" s="26">
        <f>SUM(K65:K66)</f>
        <v>7312</v>
      </c>
      <c r="L67" s="24">
        <f t="shared" si="5"/>
        <v>118698</v>
      </c>
      <c r="M67" s="12"/>
      <c r="N67" s="87" t="s">
        <v>144</v>
      </c>
      <c r="O67" s="106" t="s">
        <v>145</v>
      </c>
      <c r="P67" s="108" t="s">
        <v>146</v>
      </c>
      <c r="Q67" s="109"/>
      <c r="R67" s="13">
        <v>101765</v>
      </c>
      <c r="S67" s="14">
        <v>4</v>
      </c>
      <c r="T67" s="15">
        <f t="shared" si="0"/>
        <v>101769</v>
      </c>
      <c r="U67" s="16">
        <v>368337</v>
      </c>
      <c r="V67" s="16">
        <v>2310</v>
      </c>
      <c r="W67" s="13">
        <v>6989</v>
      </c>
      <c r="X67" s="15">
        <f t="shared" si="1"/>
        <v>472416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8"/>
      <c r="C68" s="116"/>
      <c r="D68" s="82" t="s">
        <v>147</v>
      </c>
      <c r="E68" s="83"/>
      <c r="F68" s="22">
        <v>62871</v>
      </c>
      <c r="G68" s="23">
        <v>10</v>
      </c>
      <c r="H68" s="24">
        <f t="shared" si="4"/>
        <v>62881</v>
      </c>
      <c r="I68" s="25">
        <v>90780</v>
      </c>
      <c r="J68" s="25">
        <v>2390</v>
      </c>
      <c r="K68" s="22">
        <v>10496</v>
      </c>
      <c r="L68" s="24">
        <f t="shared" si="5"/>
        <v>156051</v>
      </c>
      <c r="M68" s="12"/>
      <c r="N68" s="88"/>
      <c r="O68" s="116"/>
      <c r="P68" s="101" t="s">
        <v>148</v>
      </c>
      <c r="Q68" s="102"/>
      <c r="R68" s="22">
        <v>78912</v>
      </c>
      <c r="S68" s="23">
        <v>7</v>
      </c>
      <c r="T68" s="24">
        <f t="shared" ref="T68:T78" si="6">SUM(R68:S68)</f>
        <v>78919</v>
      </c>
      <c r="U68" s="25">
        <v>282141</v>
      </c>
      <c r="V68" s="25">
        <v>1350</v>
      </c>
      <c r="W68" s="22">
        <v>2342</v>
      </c>
      <c r="X68" s="24">
        <f t="shared" ref="X68:X78" si="7">SUM(T68:V68)</f>
        <v>362410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8"/>
      <c r="C69" s="116"/>
      <c r="D69" s="82" t="s">
        <v>149</v>
      </c>
      <c r="E69" s="83"/>
      <c r="F69" s="22">
        <v>46389</v>
      </c>
      <c r="G69" s="23">
        <v>15</v>
      </c>
      <c r="H69" s="24">
        <f t="shared" si="4"/>
        <v>46404</v>
      </c>
      <c r="I69" s="25">
        <v>138560</v>
      </c>
      <c r="J69" s="25">
        <v>1161</v>
      </c>
      <c r="K69" s="22">
        <v>3220</v>
      </c>
      <c r="L69" s="24">
        <f t="shared" si="5"/>
        <v>186125</v>
      </c>
      <c r="M69" s="12"/>
      <c r="N69" s="88"/>
      <c r="O69" s="116"/>
      <c r="P69" s="101" t="s">
        <v>150</v>
      </c>
      <c r="Q69" s="102"/>
      <c r="R69" s="22">
        <v>91500</v>
      </c>
      <c r="S69" s="23">
        <v>6</v>
      </c>
      <c r="T69" s="24">
        <f t="shared" si="6"/>
        <v>91506</v>
      </c>
      <c r="U69" s="25">
        <v>246563</v>
      </c>
      <c r="V69" s="25">
        <v>1184</v>
      </c>
      <c r="W69" s="22">
        <v>1702</v>
      </c>
      <c r="X69" s="24">
        <f t="shared" si="7"/>
        <v>339253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8"/>
      <c r="C70" s="107"/>
      <c r="D70" s="82" t="s">
        <v>151</v>
      </c>
      <c r="E70" s="83"/>
      <c r="F70" s="22">
        <v>74577</v>
      </c>
      <c r="G70" s="23">
        <v>21</v>
      </c>
      <c r="H70" s="24">
        <f t="shared" si="4"/>
        <v>74598</v>
      </c>
      <c r="I70" s="25">
        <v>179530</v>
      </c>
      <c r="J70" s="25">
        <v>2108</v>
      </c>
      <c r="K70" s="22">
        <v>7489</v>
      </c>
      <c r="L70" s="24">
        <f t="shared" si="5"/>
        <v>256236</v>
      </c>
      <c r="M70" s="12"/>
      <c r="N70" s="88"/>
      <c r="O70" s="107"/>
      <c r="P70" s="101" t="s">
        <v>152</v>
      </c>
      <c r="Q70" s="102"/>
      <c r="R70" s="22">
        <v>43557</v>
      </c>
      <c r="S70" s="23">
        <v>3</v>
      </c>
      <c r="T70" s="24">
        <f t="shared" si="6"/>
        <v>43560</v>
      </c>
      <c r="U70" s="25">
        <v>126738</v>
      </c>
      <c r="V70" s="25">
        <v>520</v>
      </c>
      <c r="W70" s="22">
        <v>757</v>
      </c>
      <c r="X70" s="24">
        <f t="shared" si="7"/>
        <v>170818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8"/>
      <c r="C71" s="134" t="s">
        <v>153</v>
      </c>
      <c r="D71" s="129" t="s">
        <v>153</v>
      </c>
      <c r="E71" s="64" t="s">
        <v>154</v>
      </c>
      <c r="F71" s="22">
        <v>107558</v>
      </c>
      <c r="G71" s="23">
        <v>24</v>
      </c>
      <c r="H71" s="24">
        <f t="shared" si="4"/>
        <v>107582</v>
      </c>
      <c r="I71" s="25">
        <v>253988</v>
      </c>
      <c r="J71" s="25">
        <v>3508</v>
      </c>
      <c r="K71" s="22">
        <v>10767</v>
      </c>
      <c r="L71" s="24">
        <f t="shared" si="5"/>
        <v>365078</v>
      </c>
      <c r="M71" s="9"/>
      <c r="N71" s="88"/>
      <c r="O71" s="120" t="s">
        <v>155</v>
      </c>
      <c r="P71" s="121"/>
      <c r="Q71" s="102"/>
      <c r="R71" s="22">
        <v>88189</v>
      </c>
      <c r="S71" s="23">
        <v>14</v>
      </c>
      <c r="T71" s="24">
        <f t="shared" si="6"/>
        <v>88203</v>
      </c>
      <c r="U71" s="25">
        <v>247634</v>
      </c>
      <c r="V71" s="25">
        <v>1401</v>
      </c>
      <c r="W71" s="22">
        <v>1350</v>
      </c>
      <c r="X71" s="24">
        <f t="shared" si="7"/>
        <v>337238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8"/>
      <c r="C72" s="134"/>
      <c r="D72" s="130"/>
      <c r="E72" s="64" t="s">
        <v>156</v>
      </c>
      <c r="F72" s="22">
        <v>27829</v>
      </c>
      <c r="G72" s="23">
        <v>7</v>
      </c>
      <c r="H72" s="24">
        <f t="shared" si="4"/>
        <v>27836</v>
      </c>
      <c r="I72" s="25">
        <v>51081</v>
      </c>
      <c r="J72" s="25">
        <v>877</v>
      </c>
      <c r="K72" s="22">
        <v>3915</v>
      </c>
      <c r="L72" s="24">
        <f t="shared" si="5"/>
        <v>79794</v>
      </c>
      <c r="M72" s="9"/>
      <c r="N72" s="88"/>
      <c r="O72" s="115" t="s">
        <v>157</v>
      </c>
      <c r="P72" s="101" t="s">
        <v>158</v>
      </c>
      <c r="Q72" s="102"/>
      <c r="R72" s="22">
        <v>81947</v>
      </c>
      <c r="S72" s="23">
        <v>10</v>
      </c>
      <c r="T72" s="24">
        <f t="shared" si="6"/>
        <v>81957</v>
      </c>
      <c r="U72" s="25">
        <v>233522</v>
      </c>
      <c r="V72" s="25">
        <v>1264</v>
      </c>
      <c r="W72" s="22">
        <v>1998</v>
      </c>
      <c r="X72" s="24">
        <f t="shared" si="7"/>
        <v>316743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8"/>
      <c r="C73" s="134"/>
      <c r="D73" s="131"/>
      <c r="E73" s="64" t="s">
        <v>10</v>
      </c>
      <c r="F73" s="22">
        <f>SUM(F71:F72)</f>
        <v>135387</v>
      </c>
      <c r="G73" s="23">
        <f>SUM(G71:G72)</f>
        <v>31</v>
      </c>
      <c r="H73" s="24">
        <f t="shared" si="4"/>
        <v>135418</v>
      </c>
      <c r="I73" s="25">
        <f>SUM(I71:I72)</f>
        <v>305069</v>
      </c>
      <c r="J73" s="25">
        <f>SUM(J71:J72)</f>
        <v>4385</v>
      </c>
      <c r="K73" s="22">
        <f>SUM(K71:K72)</f>
        <v>14682</v>
      </c>
      <c r="L73" s="24">
        <f t="shared" si="5"/>
        <v>444872</v>
      </c>
      <c r="M73" s="9"/>
      <c r="N73" s="88"/>
      <c r="O73" s="116"/>
      <c r="P73" s="101" t="s">
        <v>159</v>
      </c>
      <c r="Q73" s="102"/>
      <c r="R73" s="22">
        <v>41226</v>
      </c>
      <c r="S73" s="23">
        <v>6</v>
      </c>
      <c r="T73" s="24">
        <f t="shared" si="6"/>
        <v>41232</v>
      </c>
      <c r="U73" s="25">
        <v>108583</v>
      </c>
      <c r="V73" s="25">
        <v>484</v>
      </c>
      <c r="W73" s="22">
        <v>767</v>
      </c>
      <c r="X73" s="24">
        <f t="shared" si="7"/>
        <v>150299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8"/>
      <c r="C74" s="134"/>
      <c r="D74" s="100" t="s">
        <v>160</v>
      </c>
      <c r="E74" s="81"/>
      <c r="F74" s="22">
        <v>71994</v>
      </c>
      <c r="G74" s="23">
        <v>11</v>
      </c>
      <c r="H74" s="24">
        <f t="shared" si="4"/>
        <v>72005</v>
      </c>
      <c r="I74" s="25">
        <v>212487</v>
      </c>
      <c r="J74" s="25">
        <v>1569</v>
      </c>
      <c r="K74" s="22">
        <v>3486</v>
      </c>
      <c r="L74" s="24">
        <f t="shared" si="5"/>
        <v>286061</v>
      </c>
      <c r="M74" s="9"/>
      <c r="N74" s="88"/>
      <c r="O74" s="107"/>
      <c r="P74" s="101" t="s">
        <v>161</v>
      </c>
      <c r="Q74" s="102"/>
      <c r="R74" s="22">
        <v>12440</v>
      </c>
      <c r="S74" s="23">
        <v>0</v>
      </c>
      <c r="T74" s="24">
        <f t="shared" si="6"/>
        <v>12440</v>
      </c>
      <c r="U74" s="25">
        <v>20781</v>
      </c>
      <c r="V74" s="25">
        <v>180</v>
      </c>
      <c r="W74" s="22">
        <v>151</v>
      </c>
      <c r="X74" s="24">
        <f t="shared" si="7"/>
        <v>33401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8"/>
      <c r="C75" s="134"/>
      <c r="D75" s="100" t="s">
        <v>162</v>
      </c>
      <c r="E75" s="81"/>
      <c r="F75" s="22">
        <v>63276</v>
      </c>
      <c r="G75" s="23">
        <v>22</v>
      </c>
      <c r="H75" s="24">
        <f t="shared" si="4"/>
        <v>63298</v>
      </c>
      <c r="I75" s="25">
        <v>190168</v>
      </c>
      <c r="J75" s="25">
        <v>1591</v>
      </c>
      <c r="K75" s="22">
        <v>4789</v>
      </c>
      <c r="L75" s="24">
        <f t="shared" si="5"/>
        <v>255057</v>
      </c>
      <c r="M75" s="9"/>
      <c r="N75" s="88"/>
      <c r="O75" s="120" t="s">
        <v>163</v>
      </c>
      <c r="P75" s="121"/>
      <c r="Q75" s="102"/>
      <c r="R75" s="22">
        <v>181252</v>
      </c>
      <c r="S75" s="23">
        <v>13</v>
      </c>
      <c r="T75" s="24">
        <f t="shared" si="6"/>
        <v>181265</v>
      </c>
      <c r="U75" s="25">
        <v>473792</v>
      </c>
      <c r="V75" s="25">
        <v>3237</v>
      </c>
      <c r="W75" s="22">
        <v>3251</v>
      </c>
      <c r="X75" s="24">
        <f t="shared" si="7"/>
        <v>658294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8"/>
      <c r="C76" s="84" t="s">
        <v>164</v>
      </c>
      <c r="D76" s="82" t="s">
        <v>165</v>
      </c>
      <c r="E76" s="83"/>
      <c r="F76" s="22">
        <v>96249</v>
      </c>
      <c r="G76" s="23">
        <v>23</v>
      </c>
      <c r="H76" s="24">
        <f t="shared" si="4"/>
        <v>96272</v>
      </c>
      <c r="I76" s="25">
        <v>199690</v>
      </c>
      <c r="J76" s="25">
        <v>1415</v>
      </c>
      <c r="K76" s="22">
        <v>1620</v>
      </c>
      <c r="L76" s="24">
        <f t="shared" si="5"/>
        <v>297377</v>
      </c>
      <c r="M76" s="9"/>
      <c r="N76" s="88"/>
      <c r="O76" s="120" t="s">
        <v>166</v>
      </c>
      <c r="P76" s="121"/>
      <c r="Q76" s="102"/>
      <c r="R76" s="22">
        <v>122775</v>
      </c>
      <c r="S76" s="23">
        <v>14</v>
      </c>
      <c r="T76" s="24">
        <f t="shared" si="6"/>
        <v>122789</v>
      </c>
      <c r="U76" s="46">
        <v>317291</v>
      </c>
      <c r="V76" s="46">
        <v>1741</v>
      </c>
      <c r="W76" s="22">
        <v>2125</v>
      </c>
      <c r="X76" s="24">
        <f t="shared" si="7"/>
        <v>441821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8"/>
      <c r="C77" s="84"/>
      <c r="D77" s="82" t="s">
        <v>167</v>
      </c>
      <c r="E77" s="83"/>
      <c r="F77" s="22">
        <v>10963</v>
      </c>
      <c r="G77" s="23">
        <v>3</v>
      </c>
      <c r="H77" s="24">
        <f t="shared" si="4"/>
        <v>10966</v>
      </c>
      <c r="I77" s="25">
        <v>26396</v>
      </c>
      <c r="J77" s="25">
        <v>194</v>
      </c>
      <c r="K77" s="22">
        <v>124</v>
      </c>
      <c r="L77" s="24">
        <f t="shared" si="5"/>
        <v>37556</v>
      </c>
      <c r="M77" s="9"/>
      <c r="N77" s="88"/>
      <c r="O77" s="120" t="s">
        <v>168</v>
      </c>
      <c r="P77" s="121"/>
      <c r="Q77" s="102"/>
      <c r="R77" s="22">
        <v>144630</v>
      </c>
      <c r="S77" s="23">
        <v>10</v>
      </c>
      <c r="T77" s="24">
        <f t="shared" si="6"/>
        <v>144640</v>
      </c>
      <c r="U77" s="46">
        <v>325207</v>
      </c>
      <c r="V77" s="46">
        <v>1627</v>
      </c>
      <c r="W77" s="47">
        <v>1815</v>
      </c>
      <c r="X77" s="24">
        <f t="shared" si="7"/>
        <v>471474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8"/>
      <c r="C78" s="84"/>
      <c r="D78" s="82" t="s">
        <v>10</v>
      </c>
      <c r="E78" s="83"/>
      <c r="F78" s="26">
        <f>SUM(F76:F77)</f>
        <v>107212</v>
      </c>
      <c r="G78" s="23">
        <f>SUM(G76:G77)</f>
        <v>26</v>
      </c>
      <c r="H78" s="24">
        <f t="shared" si="4"/>
        <v>107238</v>
      </c>
      <c r="I78" s="22">
        <f>SUM(I76:I77)</f>
        <v>226086</v>
      </c>
      <c r="J78" s="22">
        <f>SUM(J76:J77)</f>
        <v>1609</v>
      </c>
      <c r="K78" s="22">
        <f>SUM(K76:K77)</f>
        <v>1744</v>
      </c>
      <c r="L78" s="24">
        <f t="shared" si="5"/>
        <v>334933</v>
      </c>
      <c r="M78" s="9"/>
      <c r="N78" s="88"/>
      <c r="O78" s="135" t="s">
        <v>169</v>
      </c>
      <c r="P78" s="101" t="s">
        <v>170</v>
      </c>
      <c r="Q78" s="102"/>
      <c r="R78" s="22">
        <v>195301</v>
      </c>
      <c r="S78" s="23">
        <v>14</v>
      </c>
      <c r="T78" s="24">
        <f t="shared" si="6"/>
        <v>195315</v>
      </c>
      <c r="U78" s="46">
        <v>432871</v>
      </c>
      <c r="V78" s="46">
        <v>2196</v>
      </c>
      <c r="W78" s="47">
        <v>2897</v>
      </c>
      <c r="X78" s="24">
        <f t="shared" si="7"/>
        <v>630382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9"/>
      <c r="C79" s="137" t="s">
        <v>30</v>
      </c>
      <c r="D79" s="137"/>
      <c r="E79" s="137"/>
      <c r="F79" s="35">
        <f>SUM(F32,F35,F38:F39,F43,F46,F49,F52:F53,F56:F58,F61,F64,F67:F70,F73:F75,F78)</f>
        <v>1899684</v>
      </c>
      <c r="G79" s="32">
        <f>SUM(G32,G35,G38:G39,G43,G46,G49,G52:G53,G56:G58,G61,G64,G67:G70,G73:G75,G78)</f>
        <v>335</v>
      </c>
      <c r="H79" s="33">
        <f t="shared" si="4"/>
        <v>1900019</v>
      </c>
      <c r="I79" s="31">
        <f>SUM(I32,I35,I38:I39,I43,I46,I49,I52:I53,I56:I58,I61,I64,I67:I70,I73:I75,I78)</f>
        <v>4976760</v>
      </c>
      <c r="J79" s="31">
        <f>SUM(J32,J35,J38:J39,J43,J46,J49,J52:J53,J56:J58,J61,J64,J67:J70,J73:J75,J78)</f>
        <v>40393</v>
      </c>
      <c r="K79" s="31">
        <f>SUM(K32,K35,K38:K39,K43,K46,K49,K52:K53,K56:K58,K61,K64,K67:K70,K73:K75,K78)</f>
        <v>109744</v>
      </c>
      <c r="L79" s="33">
        <f t="shared" si="5"/>
        <v>6917172</v>
      </c>
      <c r="M79" s="9"/>
      <c r="N79" s="88"/>
      <c r="O79" s="136"/>
      <c r="P79" s="138" t="s">
        <v>171</v>
      </c>
      <c r="Q79" s="139"/>
      <c r="R79" s="22">
        <f t="shared" ref="R79:W79" si="8">SUM(R91:R92)</f>
        <v>24002</v>
      </c>
      <c r="S79" s="23">
        <f t="shared" si="8"/>
        <v>0</v>
      </c>
      <c r="T79" s="24">
        <f t="shared" si="8"/>
        <v>24002</v>
      </c>
      <c r="U79" s="46">
        <f t="shared" si="8"/>
        <v>34536</v>
      </c>
      <c r="V79" s="46">
        <f t="shared" si="8"/>
        <v>279</v>
      </c>
      <c r="W79" s="47">
        <f t="shared" si="8"/>
        <v>359</v>
      </c>
      <c r="X79" s="24">
        <f>SUM(T79:V79)</f>
        <v>58817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9"/>
      <c r="O80" s="124" t="s">
        <v>30</v>
      </c>
      <c r="P80" s="125"/>
      <c r="Q80" s="126"/>
      <c r="R80" s="31">
        <f>SUM(R67:R79)</f>
        <v>1207496</v>
      </c>
      <c r="S80" s="32">
        <f>SUM(S67:S79)</f>
        <v>101</v>
      </c>
      <c r="T80" s="33">
        <f t="shared" ref="T80:T85" si="9">SUM(R80:S80)</f>
        <v>1207597</v>
      </c>
      <c r="U80" s="37">
        <f>SUM(U67:U79)</f>
        <v>3217996</v>
      </c>
      <c r="V80" s="37">
        <f>SUM(V67:V79)</f>
        <v>17773</v>
      </c>
      <c r="W80" s="40">
        <f>SUM(W67:W79)</f>
        <v>26503</v>
      </c>
      <c r="X80" s="33">
        <f t="shared" ref="X80:X85" si="10">SUM(T80:V80)</f>
        <v>4443366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7" t="s">
        <v>172</v>
      </c>
      <c r="O81" s="127" t="s">
        <v>173</v>
      </c>
      <c r="P81" s="128"/>
      <c r="Q81" s="109"/>
      <c r="R81" s="13">
        <v>114467</v>
      </c>
      <c r="S81" s="14">
        <v>1</v>
      </c>
      <c r="T81" s="15">
        <f t="shared" si="9"/>
        <v>114468</v>
      </c>
      <c r="U81" s="51">
        <v>420166</v>
      </c>
      <c r="V81" s="16">
        <v>2341</v>
      </c>
      <c r="W81" s="13">
        <v>1827</v>
      </c>
      <c r="X81" s="15">
        <f t="shared" si="10"/>
        <v>536975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8"/>
      <c r="O82" s="120" t="s">
        <v>174</v>
      </c>
      <c r="P82" s="121"/>
      <c r="Q82" s="102"/>
      <c r="R82" s="22">
        <v>11261</v>
      </c>
      <c r="S82" s="23">
        <v>0</v>
      </c>
      <c r="T82" s="24">
        <f t="shared" si="9"/>
        <v>11261</v>
      </c>
      <c r="U82" s="25">
        <v>20590</v>
      </c>
      <c r="V82" s="25">
        <v>203</v>
      </c>
      <c r="W82" s="22">
        <v>112</v>
      </c>
      <c r="X82" s="24">
        <f t="shared" si="10"/>
        <v>32054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8"/>
      <c r="O83" s="120" t="s">
        <v>175</v>
      </c>
      <c r="P83" s="121"/>
      <c r="Q83" s="102"/>
      <c r="R83" s="22">
        <v>10209</v>
      </c>
      <c r="S83" s="23">
        <v>0</v>
      </c>
      <c r="T83" s="24">
        <f t="shared" si="9"/>
        <v>10209</v>
      </c>
      <c r="U83" s="25">
        <v>18869</v>
      </c>
      <c r="V83" s="25">
        <v>171</v>
      </c>
      <c r="W83" s="22">
        <v>177</v>
      </c>
      <c r="X83" s="24">
        <f t="shared" si="10"/>
        <v>29249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9"/>
      <c r="O84" s="124" t="s">
        <v>30</v>
      </c>
      <c r="P84" s="125"/>
      <c r="Q84" s="126"/>
      <c r="R84" s="31">
        <f>SUM(R81:R83)</f>
        <v>135937</v>
      </c>
      <c r="S84" s="32">
        <f>SUM(S81:S83)</f>
        <v>1</v>
      </c>
      <c r="T84" s="33">
        <f t="shared" si="9"/>
        <v>135938</v>
      </c>
      <c r="U84" s="34">
        <f>SUM(U81:U83)</f>
        <v>459625</v>
      </c>
      <c r="V84" s="34">
        <f>SUM(V81:V83)</f>
        <v>2715</v>
      </c>
      <c r="W84" s="31">
        <f>SUM(W81:W83)</f>
        <v>2116</v>
      </c>
      <c r="X84" s="33">
        <f t="shared" si="10"/>
        <v>598278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142" t="s">
        <v>176</v>
      </c>
      <c r="O85" s="143"/>
      <c r="P85" s="143"/>
      <c r="Q85" s="144"/>
      <c r="R85" s="54">
        <f>SUM(F31,F13,F79,R14,R38,R50,R61,R66,R80,R84)</f>
        <v>8277706</v>
      </c>
      <c r="S85" s="54">
        <f>SUM(G31,G13,G79,S14,S38,S50,S61,S66,S80,S84)</f>
        <v>1212</v>
      </c>
      <c r="T85" s="55">
        <f t="shared" si="9"/>
        <v>8278918</v>
      </c>
      <c r="U85" s="56">
        <f>SUM(I31,I13,I79,U14,U38,U50,U61,U66,U80,U84)</f>
        <v>22528178</v>
      </c>
      <c r="V85" s="56">
        <f>SUM(J31,J13,J79,V14,V38,V50,V61,V66,V80,V84)</f>
        <v>160363</v>
      </c>
      <c r="W85" s="57">
        <f>SUM(K31,K13,K79,W14,W38,W50,W61,W66,W80,W84)</f>
        <v>285552</v>
      </c>
      <c r="X85" s="55">
        <f t="shared" si="10"/>
        <v>30967459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140" t="s">
        <v>177</v>
      </c>
      <c r="O91" s="141" t="s">
        <v>169</v>
      </c>
      <c r="P91" s="140" t="s">
        <v>178</v>
      </c>
      <c r="Q91" s="60" t="s">
        <v>169</v>
      </c>
      <c r="R91" s="61">
        <v>793</v>
      </c>
      <c r="S91" s="61">
        <v>0</v>
      </c>
      <c r="T91" s="61">
        <f>SUM(R91:S91)</f>
        <v>793</v>
      </c>
      <c r="U91" s="61">
        <v>426</v>
      </c>
      <c r="V91" s="61">
        <v>4</v>
      </c>
      <c r="W91" s="61">
        <v>16</v>
      </c>
      <c r="X91" s="61">
        <f>SUM(U91:W91)</f>
        <v>446</v>
      </c>
    </row>
    <row r="92" spans="1:256" hidden="1" x14ac:dyDescent="0.15">
      <c r="N92" s="140"/>
      <c r="O92" s="141"/>
      <c r="P92" s="140"/>
      <c r="Q92" s="60" t="s">
        <v>179</v>
      </c>
      <c r="R92" s="61">
        <v>23209</v>
      </c>
      <c r="S92" s="61">
        <v>0</v>
      </c>
      <c r="T92" s="61">
        <f>SUM(R92:S92)</f>
        <v>23209</v>
      </c>
      <c r="U92" s="61">
        <v>34110</v>
      </c>
      <c r="V92" s="61">
        <v>275</v>
      </c>
      <c r="W92" s="61">
        <v>343</v>
      </c>
      <c r="X92" s="61">
        <f>SUM(U92:W92)</f>
        <v>34728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O61:Q61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C54:C61"/>
    <mergeCell ref="D54:D56"/>
    <mergeCell ref="P54:Q54"/>
    <mergeCell ref="P55:Q55"/>
    <mergeCell ref="O56:O57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B6:B13"/>
    <mergeCell ref="C6:E6"/>
    <mergeCell ref="O6:Q6"/>
    <mergeCell ref="C7:E7"/>
    <mergeCell ref="O7:O9"/>
    <mergeCell ref="P7:Q7"/>
    <mergeCell ref="B1:L1"/>
    <mergeCell ref="B4:E5"/>
    <mergeCell ref="F4:H4"/>
    <mergeCell ref="I4:I5"/>
    <mergeCell ref="J4:J5"/>
    <mergeCell ref="K4:L4"/>
  </mergeCells>
  <phoneticPr fontId="2"/>
  <printOptions horizontalCentered="1"/>
  <pageMargins left="0" right="0" top="0.19685039370078741" bottom="0.19685039370078741" header="0" footer="0"/>
  <pageSetup paperSize="9" scale="86" orientation="landscape" verticalDpi="300" r:id="rId1"/>
  <headerFooter alignWithMargins="0"/>
  <rowBreaks count="1" manualBreakCount="1">
    <brk id="8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平成31年4月末</vt:lpstr>
      <vt:lpstr>令和元年5月末</vt:lpstr>
      <vt:lpstr>令和元年6月末</vt:lpstr>
      <vt:lpstr>令和元年7月末</vt:lpstr>
      <vt:lpstr>令和元年8月末</vt:lpstr>
      <vt:lpstr>令和元年9月末</vt:lpstr>
      <vt:lpstr>令和元年10月末</vt:lpstr>
      <vt:lpstr>令和元年11月末</vt:lpstr>
      <vt:lpstr>令和元年12月末</vt:lpstr>
      <vt:lpstr>令和2年1月末</vt:lpstr>
      <vt:lpstr>令和2年2月末</vt:lpstr>
      <vt:lpstr>令和2年3月末</vt:lpstr>
      <vt:lpstr>平成31年4月末!Print_Area</vt:lpstr>
      <vt:lpstr>令和2年1月末!Print_Area</vt:lpstr>
      <vt:lpstr>令和2年2月末!Print_Area</vt:lpstr>
      <vt:lpstr>令和2年3月末!Print_Area</vt:lpstr>
      <vt:lpstr>令和元年10月末!Print_Area</vt:lpstr>
      <vt:lpstr>令和元年11月末!Print_Area</vt:lpstr>
      <vt:lpstr>令和元年12月末!Print_Area</vt:lpstr>
      <vt:lpstr>令和元年5月末!Print_Area</vt:lpstr>
      <vt:lpstr>令和元年6月末!Print_Area</vt:lpstr>
      <vt:lpstr>令和元年7月末!Print_Area</vt:lpstr>
      <vt:lpstr>令和元年8月末!Print_Area</vt:lpstr>
      <vt:lpstr>令和元年9月末!Print_Area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2023-03-29T07:21:23Z</cp:lastPrinted>
  <dcterms:created xsi:type="dcterms:W3CDTF">2019-05-13T00:41:08Z</dcterms:created>
  <dcterms:modified xsi:type="dcterms:W3CDTF">2023-03-29T07:21:36Z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